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6" windowHeight="11016" activeTab="1"/>
  </bookViews>
  <sheets>
    <sheet name="Domb-futás" sheetId="1" r:id="rId1"/>
    <sheet name="Ultra" sheetId="2" r:id="rId2"/>
  </sheets>
  <definedNames/>
  <calcPr fullCalcOnLoad="1"/>
</workbook>
</file>

<file path=xl/sharedStrings.xml><?xml version="1.0" encoding="utf-8"?>
<sst xmlns="http://schemas.openxmlformats.org/spreadsheetml/2006/main" count="1239" uniqueCount="348">
  <si>
    <t>3,6 km Nő</t>
  </si>
  <si>
    <t>Helyezés</t>
  </si>
  <si>
    <t>Rajtszám</t>
  </si>
  <si>
    <t>Név</t>
  </si>
  <si>
    <t>Idő</t>
  </si>
  <si>
    <t>1</t>
  </si>
  <si>
    <t>237</t>
  </si>
  <si>
    <t>Patai Mira</t>
  </si>
  <si>
    <t>0:26:29</t>
  </si>
  <si>
    <t>234</t>
  </si>
  <si>
    <t>Drabant Máté</t>
  </si>
  <si>
    <t>0:16:23</t>
  </si>
  <si>
    <t>3,6 km Férfi</t>
  </si>
  <si>
    <t>233</t>
  </si>
  <si>
    <t>Sárdi Barbara</t>
  </si>
  <si>
    <t>0:21:04</t>
  </si>
  <si>
    <t>0:41:50</t>
  </si>
  <si>
    <t>2</t>
  </si>
  <si>
    <t>230</t>
  </si>
  <si>
    <t>Rajnai Bernadette</t>
  </si>
  <si>
    <t>0:23:42</t>
  </si>
  <si>
    <t>0:48:20</t>
  </si>
  <si>
    <t>7,2 km Nő</t>
  </si>
  <si>
    <t>3,6 km</t>
  </si>
  <si>
    <t>235</t>
  </si>
  <si>
    <t>Kapus Konrád Kristóf</t>
  </si>
  <si>
    <t>0:16:07</t>
  </si>
  <si>
    <t>0:32:16</t>
  </si>
  <si>
    <t>232</t>
  </si>
  <si>
    <t>Görbe József</t>
  </si>
  <si>
    <t>0:16:08</t>
  </si>
  <si>
    <t>0:32:57</t>
  </si>
  <si>
    <t>3</t>
  </si>
  <si>
    <t>231</t>
  </si>
  <si>
    <t>Keller József</t>
  </si>
  <si>
    <t>0:19:14</t>
  </si>
  <si>
    <t>0:38:27</t>
  </si>
  <si>
    <t>4</t>
  </si>
  <si>
    <t>240</t>
  </si>
  <si>
    <t>Kis Daniel</t>
  </si>
  <si>
    <t>0:41:58</t>
  </si>
  <si>
    <t>5</t>
  </si>
  <si>
    <t>238</t>
  </si>
  <si>
    <t>Patai Béla</t>
  </si>
  <si>
    <t>0:21:03</t>
  </si>
  <si>
    <t>0:42:24</t>
  </si>
  <si>
    <t>7,2 km Férfi</t>
  </si>
  <si>
    <t>1.0 km</t>
  </si>
  <si>
    <t>2.0 km</t>
  </si>
  <si>
    <t>3.0 km</t>
  </si>
  <si>
    <t>4.0 km</t>
  </si>
  <si>
    <t>5.0 km</t>
  </si>
  <si>
    <t>6.0 km</t>
  </si>
  <si>
    <t>7.0 km</t>
  </si>
  <si>
    <t>8.0 km</t>
  </si>
  <si>
    <t>9.0 km</t>
  </si>
  <si>
    <t>10.0 km</t>
  </si>
  <si>
    <t>11.0 km</t>
  </si>
  <si>
    <t>112</t>
  </si>
  <si>
    <t>Dr Sulyok Anita</t>
  </si>
  <si>
    <t>0:04:55</t>
  </si>
  <si>
    <t>0:05:00</t>
  </si>
  <si>
    <t>0:05:01</t>
  </si>
  <si>
    <t>0:05:03</t>
  </si>
  <si>
    <t>0:05:14</t>
  </si>
  <si>
    <t>0:05:07</t>
  </si>
  <si>
    <t>0:05:10</t>
  </si>
  <si>
    <t>0:05:09</t>
  </si>
  <si>
    <t>0:05:18</t>
  </si>
  <si>
    <t>1 órás Női</t>
  </si>
  <si>
    <t>1 órás Férfi</t>
  </si>
  <si>
    <t>114</t>
  </si>
  <si>
    <t>Surman Krisztián</t>
  </si>
  <si>
    <t>0:05:05</t>
  </si>
  <si>
    <t>0:05:15</t>
  </si>
  <si>
    <t>0:05:32</t>
  </si>
  <si>
    <t>0:05:12</t>
  </si>
  <si>
    <t>0:05:04</t>
  </si>
  <si>
    <t>0:05:11</t>
  </si>
  <si>
    <t>0:04:49</t>
  </si>
  <si>
    <t>115</t>
  </si>
  <si>
    <t>Csupor Antal</t>
  </si>
  <si>
    <t>0:05:35</t>
  </si>
  <si>
    <t>0:05:33</t>
  </si>
  <si>
    <t>0:05:38</t>
  </si>
  <si>
    <t>0:05:49</t>
  </si>
  <si>
    <t>0:05:55</t>
  </si>
  <si>
    <t>0:05:51</t>
  </si>
  <si>
    <t>0:05:52</t>
  </si>
  <si>
    <t>0:06:23</t>
  </si>
  <si>
    <t>0:06:13</t>
  </si>
  <si>
    <t/>
  </si>
  <si>
    <t>12.0 km</t>
  </si>
  <si>
    <t>13.0 km</t>
  </si>
  <si>
    <t>14.0 km</t>
  </si>
  <si>
    <t>15.0 km</t>
  </si>
  <si>
    <t>16.0 km</t>
  </si>
  <si>
    <t>17.0 km</t>
  </si>
  <si>
    <t>18.0 km</t>
  </si>
  <si>
    <t>19.0 km</t>
  </si>
  <si>
    <t>20.0 km</t>
  </si>
  <si>
    <t>21.0 km</t>
  </si>
  <si>
    <t>22.0 km</t>
  </si>
  <si>
    <t>215</t>
  </si>
  <si>
    <t xml:space="preserve">Ladányi Mónika </t>
  </si>
  <si>
    <t>0:05:21</t>
  </si>
  <si>
    <t>0:05:26</t>
  </si>
  <si>
    <t>0:05:23</t>
  </si>
  <si>
    <t>0:05:24</t>
  </si>
  <si>
    <t>0:05:27</t>
  </si>
  <si>
    <t>0:05:25</t>
  </si>
  <si>
    <t>0:05:30</t>
  </si>
  <si>
    <t>216</t>
  </si>
  <si>
    <t>Botka Annamária</t>
  </si>
  <si>
    <t>0:05:16</t>
  </si>
  <si>
    <t>0:05:36</t>
  </si>
  <si>
    <t>0:05:39</t>
  </si>
  <si>
    <t>0:05:40</t>
  </si>
  <si>
    <t>0:05:44</t>
  </si>
  <si>
    <t>0:05:41</t>
  </si>
  <si>
    <t>0:05:50</t>
  </si>
  <si>
    <t>0:05:56</t>
  </si>
  <si>
    <t>0:05:57</t>
  </si>
  <si>
    <t>0:06:02</t>
  </si>
  <si>
    <t>0:06:20</t>
  </si>
  <si>
    <t>0:06:11</t>
  </si>
  <si>
    <t>0:07:00</t>
  </si>
  <si>
    <t>0:06:22</t>
  </si>
  <si>
    <t>2 órás Női</t>
  </si>
  <si>
    <t>212</t>
  </si>
  <si>
    <t>Kiss András</t>
  </si>
  <si>
    <t>0:05:29</t>
  </si>
  <si>
    <t>0:05:37</t>
  </si>
  <si>
    <t>0:05:34</t>
  </si>
  <si>
    <t>0:06:01</t>
  </si>
  <si>
    <t>2 órás Férfi</t>
  </si>
  <si>
    <t>23.0 km</t>
  </si>
  <si>
    <t>24.0 km</t>
  </si>
  <si>
    <t>25.0 km</t>
  </si>
  <si>
    <t>26.0 km</t>
  </si>
  <si>
    <t>27.0 km</t>
  </si>
  <si>
    <t>28.0 km</t>
  </si>
  <si>
    <t>29.0 km</t>
  </si>
  <si>
    <t>30.0 km</t>
  </si>
  <si>
    <t>31.0 km</t>
  </si>
  <si>
    <t>32.0 km</t>
  </si>
  <si>
    <t>33.0 km</t>
  </si>
  <si>
    <t>34.0 km</t>
  </si>
  <si>
    <t>35.0 km</t>
  </si>
  <si>
    <t>316</t>
  </si>
  <si>
    <t>Székely Loránd</t>
  </si>
  <si>
    <t>0:05:02</t>
  </si>
  <si>
    <t>0:04:59</t>
  </si>
  <si>
    <t>0:04:53</t>
  </si>
  <si>
    <t>0:04:47</t>
  </si>
  <si>
    <t>0:04:57</t>
  </si>
  <si>
    <t>0:05:19</t>
  </si>
  <si>
    <t>0:04:50</t>
  </si>
  <si>
    <t>0:04:58</t>
  </si>
  <si>
    <t>0:04:56</t>
  </si>
  <si>
    <t>0:04:42</t>
  </si>
  <si>
    <t>0:05:06</t>
  </si>
  <si>
    <t>314</t>
  </si>
  <si>
    <t xml:space="preserve">Pálfy Antal </t>
  </si>
  <si>
    <t>0:05:59</t>
  </si>
  <si>
    <t>315</t>
  </si>
  <si>
    <t>Endre Dr. Berecz</t>
  </si>
  <si>
    <t>0:05:31</t>
  </si>
  <si>
    <t>0:05:58</t>
  </si>
  <si>
    <t>0:05:28</t>
  </si>
  <si>
    <t>0:05:54</t>
  </si>
  <si>
    <t>0:06:10</t>
  </si>
  <si>
    <t>0:07:24</t>
  </si>
  <si>
    <t>0:06:29</t>
  </si>
  <si>
    <t>3 órás Férfi</t>
  </si>
  <si>
    <t>36.0 km</t>
  </si>
  <si>
    <t>37.0 km</t>
  </si>
  <si>
    <t>38.0 km</t>
  </si>
  <si>
    <t>39.0 km</t>
  </si>
  <si>
    <t>40.0 km</t>
  </si>
  <si>
    <t>41.0 km</t>
  </si>
  <si>
    <t>42.0 km</t>
  </si>
  <si>
    <t>43.0 km</t>
  </si>
  <si>
    <t>44.0 km</t>
  </si>
  <si>
    <t>45.0 km</t>
  </si>
  <si>
    <t>46.0 km</t>
  </si>
  <si>
    <t>47.0 km</t>
  </si>
  <si>
    <t>48.0 km</t>
  </si>
  <si>
    <t>49.0 km</t>
  </si>
  <si>
    <t>50.0 km</t>
  </si>
  <si>
    <t>51.0 km</t>
  </si>
  <si>
    <t>52.0 km</t>
  </si>
  <si>
    <t>53.0 km</t>
  </si>
  <si>
    <t>54.0 km</t>
  </si>
  <si>
    <t>55.0 km</t>
  </si>
  <si>
    <t>56.0 km</t>
  </si>
  <si>
    <t>57.0 km</t>
  </si>
  <si>
    <t>58.0 km</t>
  </si>
  <si>
    <t>59.0 km</t>
  </si>
  <si>
    <t>60.0 km</t>
  </si>
  <si>
    <t>61.0 km</t>
  </si>
  <si>
    <t>644</t>
  </si>
  <si>
    <t>Zombory Erika</t>
  </si>
  <si>
    <t>0:05:22</t>
  </si>
  <si>
    <t>0:08:24</t>
  </si>
  <si>
    <t>0:06:21</t>
  </si>
  <si>
    <t>0:06:44</t>
  </si>
  <si>
    <t>0:05:46</t>
  </si>
  <si>
    <t>0:06:14</t>
  </si>
  <si>
    <t>0:05:43</t>
  </si>
  <si>
    <t>0:07:04</t>
  </si>
  <si>
    <t>0:05:47</t>
  </si>
  <si>
    <t>0:05:45</t>
  </si>
  <si>
    <t>0:07:03</t>
  </si>
  <si>
    <t>0:06:39</t>
  </si>
  <si>
    <t>0:06:04</t>
  </si>
  <si>
    <t>0:06:31</t>
  </si>
  <si>
    <t>0:06:32</t>
  </si>
  <si>
    <t>651</t>
  </si>
  <si>
    <t>Fodor Ágnes</t>
  </si>
  <si>
    <t>0:07:02</t>
  </si>
  <si>
    <t>0:05:48</t>
  </si>
  <si>
    <t>0:06:42</t>
  </si>
  <si>
    <t>0:06:12</t>
  </si>
  <si>
    <t>0:08:14</t>
  </si>
  <si>
    <t>0:07:39</t>
  </si>
  <si>
    <t>0:06:38</t>
  </si>
  <si>
    <t>0:06:54</t>
  </si>
  <si>
    <t>0:06:41</t>
  </si>
  <si>
    <t>0:06:40</t>
  </si>
  <si>
    <t>0:06:17</t>
  </si>
  <si>
    <t>0:07:07</t>
  </si>
  <si>
    <t>0:08:11</t>
  </si>
  <si>
    <t>0:06:18</t>
  </si>
  <si>
    <t>0:08:33</t>
  </si>
  <si>
    <t>0:06:45</t>
  </si>
  <si>
    <t>0:06:16</t>
  </si>
  <si>
    <t>0:06:47</t>
  </si>
  <si>
    <t>0:06:48</t>
  </si>
  <si>
    <t>0:07:10</t>
  </si>
  <si>
    <t>0:06:43</t>
  </si>
  <si>
    <t>0:07:19</t>
  </si>
  <si>
    <t>0:08:10</t>
  </si>
  <si>
    <t>0:08:03</t>
  </si>
  <si>
    <t>0:06:06</t>
  </si>
  <si>
    <t>0:06:27</t>
  </si>
  <si>
    <t>0:06:52</t>
  </si>
  <si>
    <t>0:06:15</t>
  </si>
  <si>
    <t>0:06:37</t>
  </si>
  <si>
    <t>6 órás Nő</t>
  </si>
  <si>
    <t>62.0 km</t>
  </si>
  <si>
    <t>63.0 km</t>
  </si>
  <si>
    <t>64.0 km</t>
  </si>
  <si>
    <t>65.0 km</t>
  </si>
  <si>
    <t>66.0 km</t>
  </si>
  <si>
    <t>67.0 km</t>
  </si>
  <si>
    <t>68.0 km</t>
  </si>
  <si>
    <t>69.0 km</t>
  </si>
  <si>
    <t>70.0 km</t>
  </si>
  <si>
    <t>71.0 km</t>
  </si>
  <si>
    <t>72.0 km</t>
  </si>
  <si>
    <t>73.0 km</t>
  </si>
  <si>
    <t>74.0 km</t>
  </si>
  <si>
    <t>239</t>
  </si>
  <si>
    <t>Keller Sándor</t>
  </si>
  <si>
    <t>0:04:32</t>
  </si>
  <si>
    <t>0:04:30</t>
  </si>
  <si>
    <t>0:04:34</t>
  </si>
  <si>
    <t>0:04:26</t>
  </si>
  <si>
    <t>0:04:24</t>
  </si>
  <si>
    <t>0:04:19</t>
  </si>
  <si>
    <t>0:04:28</t>
  </si>
  <si>
    <t>0:04:29</t>
  </si>
  <si>
    <t>0:04:36</t>
  </si>
  <si>
    <t>0:04:41</t>
  </si>
  <si>
    <t>0:04:33</t>
  </si>
  <si>
    <t>0:04:39</t>
  </si>
  <si>
    <t>0:04:40</t>
  </si>
  <si>
    <t>0:04:43</t>
  </si>
  <si>
    <t>0:04:45</t>
  </si>
  <si>
    <t>0:04:38</t>
  </si>
  <si>
    <t>0:04:35</t>
  </si>
  <si>
    <t>0:04:31</t>
  </si>
  <si>
    <t>0:04:51</t>
  </si>
  <si>
    <t>0:04:46</t>
  </si>
  <si>
    <t>0:04:52</t>
  </si>
  <si>
    <t>0:04:48</t>
  </si>
  <si>
    <t>0:04:54</t>
  </si>
  <si>
    <t>0:05:08</t>
  </si>
  <si>
    <t>0:05:13</t>
  </si>
  <si>
    <t>645</t>
  </si>
  <si>
    <t>Büki Tivadar</t>
  </si>
  <si>
    <t>0:04:44</t>
  </si>
  <si>
    <t>655</t>
  </si>
  <si>
    <t>Balogh Zoltán</t>
  </si>
  <si>
    <t>0:05:53</t>
  </si>
  <si>
    <t>0:06:03</t>
  </si>
  <si>
    <t>0:06:00</t>
  </si>
  <si>
    <t>0:05:20</t>
  </si>
  <si>
    <t>0:06:07</t>
  </si>
  <si>
    <t>0:06:09</t>
  </si>
  <si>
    <t>0:06:26</t>
  </si>
  <si>
    <t>653</t>
  </si>
  <si>
    <t>Zsombok Gyula</t>
  </si>
  <si>
    <t>0:05:17</t>
  </si>
  <si>
    <t>0:10:08</t>
  </si>
  <si>
    <t>0:06:36</t>
  </si>
  <si>
    <t>0:06:08</t>
  </si>
  <si>
    <t>0:06:59</t>
  </si>
  <si>
    <t>0:06:56</t>
  </si>
  <si>
    <t>652</t>
  </si>
  <si>
    <t>Gáspár Sándor</t>
  </si>
  <si>
    <t>0:07:16</t>
  </si>
  <si>
    <t>0:07:20</t>
  </si>
  <si>
    <t>0:07:29</t>
  </si>
  <si>
    <t>0:07:32</t>
  </si>
  <si>
    <t>0:07:31</t>
  </si>
  <si>
    <t>0:07:42</t>
  </si>
  <si>
    <t>0:08:02</t>
  </si>
  <si>
    <t>0:07:59</t>
  </si>
  <si>
    <t>0:07:48</t>
  </si>
  <si>
    <t>0:08:19</t>
  </si>
  <si>
    <t>0:08:30</t>
  </si>
  <si>
    <t>0:07:53</t>
  </si>
  <si>
    <t>0:10:31</t>
  </si>
  <si>
    <t>0:08:12</t>
  </si>
  <si>
    <t>0:09:30</t>
  </si>
  <si>
    <t>0:24:24</t>
  </si>
  <si>
    <t>0:10:55</t>
  </si>
  <si>
    <t>0:16:40</t>
  </si>
  <si>
    <t>0:12:26</t>
  </si>
  <si>
    <t>0:12:36</t>
  </si>
  <si>
    <t>0:15:33</t>
  </si>
  <si>
    <t>0:10:46</t>
  </si>
  <si>
    <t>0:18:07</t>
  </si>
  <si>
    <t>0:15:37</t>
  </si>
  <si>
    <t>0:14:51</t>
  </si>
  <si>
    <t>0:26:49</t>
  </si>
  <si>
    <t>0:15:19</t>
  </si>
  <si>
    <t>6</t>
  </si>
  <si>
    <t>654</t>
  </si>
  <si>
    <t>Kazai István</t>
  </si>
  <si>
    <t>7</t>
  </si>
  <si>
    <t>643</t>
  </si>
  <si>
    <t>Gulyás Dániel</t>
  </si>
  <si>
    <t>6 órás Férfi</t>
  </si>
  <si>
    <t>Tört kör</t>
  </si>
  <si>
    <t>Össz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</si>
</sst>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="228" zoomScaleNormal="228" zoomScalePageLayoutView="0" workbookViewId="0" topLeftCell="A1">
      <selection activeCell="A3" sqref="A3:G3"/>
    </sheetView>
  </sheetViews>
  <sheetFormatPr defaultColWidth="9.140625" defaultRowHeight="15"/>
  <cols>
    <col min="3" max="3" width="19.57421875" style="0" bestFit="1" customWidth="1"/>
  </cols>
  <sheetData>
    <row r="1" spans="1:4" ht="14.25">
      <c r="A1" s="3" t="s">
        <v>0</v>
      </c>
      <c r="B1" s="3"/>
      <c r="C1" s="3"/>
      <c r="D1" s="3"/>
    </row>
    <row r="2" spans="1:4" ht="14.25">
      <c r="A2" s="1" t="s">
        <v>1</v>
      </c>
      <c r="B2" s="1" t="s">
        <v>2</v>
      </c>
      <c r="C2" s="1" t="s">
        <v>3</v>
      </c>
      <c r="D2" s="1" t="s">
        <v>4</v>
      </c>
    </row>
    <row r="3" spans="1:4" ht="14.25">
      <c r="A3" t="s">
        <v>5</v>
      </c>
      <c r="B3" t="s">
        <v>6</v>
      </c>
      <c r="C3" t="s">
        <v>7</v>
      </c>
      <c r="D3" t="s">
        <v>8</v>
      </c>
    </row>
    <row r="5" spans="1:4" ht="14.25">
      <c r="A5" s="3" t="s">
        <v>12</v>
      </c>
      <c r="B5" s="3"/>
      <c r="C5" s="3"/>
      <c r="D5" s="3"/>
    </row>
    <row r="6" spans="1:4" ht="14.25">
      <c r="A6" s="2" t="s">
        <v>1</v>
      </c>
      <c r="B6" s="2" t="s">
        <v>2</v>
      </c>
      <c r="C6" s="2" t="s">
        <v>3</v>
      </c>
      <c r="D6" s="2" t="s">
        <v>4</v>
      </c>
    </row>
    <row r="7" spans="1:4" ht="14.25">
      <c r="A7" t="s">
        <v>5</v>
      </c>
      <c r="B7" t="s">
        <v>9</v>
      </c>
      <c r="C7" t="s">
        <v>10</v>
      </c>
      <c r="D7" t="s">
        <v>11</v>
      </c>
    </row>
    <row r="9" spans="1:4" ht="14.25">
      <c r="A9" s="3" t="s">
        <v>22</v>
      </c>
      <c r="B9" s="3"/>
      <c r="C9" s="3"/>
      <c r="D9" s="3"/>
    </row>
    <row r="10" spans="1:5" ht="14.25">
      <c r="A10" s="2" t="s">
        <v>1</v>
      </c>
      <c r="B10" s="2" t="s">
        <v>2</v>
      </c>
      <c r="C10" s="2" t="s">
        <v>3</v>
      </c>
      <c r="D10" s="2" t="s">
        <v>23</v>
      </c>
      <c r="E10" s="2" t="s">
        <v>4</v>
      </c>
    </row>
    <row r="11" spans="1:5" ht="14.25">
      <c r="A11" t="s">
        <v>5</v>
      </c>
      <c r="B11" t="s">
        <v>13</v>
      </c>
      <c r="C11" t="s">
        <v>14</v>
      </c>
      <c r="D11" t="s">
        <v>15</v>
      </c>
      <c r="E11" t="s">
        <v>16</v>
      </c>
    </row>
    <row r="12" spans="1:5" ht="14.25">
      <c r="A12" t="s">
        <v>17</v>
      </c>
      <c r="B12" t="s">
        <v>18</v>
      </c>
      <c r="C12" t="s">
        <v>19</v>
      </c>
      <c r="D12" t="s">
        <v>20</v>
      </c>
      <c r="E12" t="s">
        <v>21</v>
      </c>
    </row>
    <row r="14" spans="1:4" ht="14.25">
      <c r="A14" s="3" t="s">
        <v>46</v>
      </c>
      <c r="B14" s="3"/>
      <c r="C14" s="3"/>
      <c r="D14" s="3"/>
    </row>
    <row r="15" spans="1:5" ht="14.25">
      <c r="A15" s="2" t="s">
        <v>1</v>
      </c>
      <c r="B15" s="2" t="s">
        <v>2</v>
      </c>
      <c r="C15" s="2" t="s">
        <v>3</v>
      </c>
      <c r="D15" s="2" t="s">
        <v>23</v>
      </c>
      <c r="E15" s="2" t="s">
        <v>4</v>
      </c>
    </row>
    <row r="16" spans="1:5" ht="14.25">
      <c r="A16" t="s">
        <v>5</v>
      </c>
      <c r="B16" t="s">
        <v>24</v>
      </c>
      <c r="C16" t="s">
        <v>25</v>
      </c>
      <c r="D16" t="s">
        <v>26</v>
      </c>
      <c r="E16" t="s">
        <v>27</v>
      </c>
    </row>
    <row r="17" spans="1:5" ht="14.25">
      <c r="A17" t="s">
        <v>17</v>
      </c>
      <c r="B17" t="s">
        <v>28</v>
      </c>
      <c r="C17" t="s">
        <v>29</v>
      </c>
      <c r="D17" t="s">
        <v>30</v>
      </c>
      <c r="E17" t="s">
        <v>31</v>
      </c>
    </row>
    <row r="18" spans="1:5" ht="14.25">
      <c r="A18" t="s">
        <v>32</v>
      </c>
      <c r="B18" t="s">
        <v>33</v>
      </c>
      <c r="C18" t="s">
        <v>34</v>
      </c>
      <c r="D18" t="s">
        <v>35</v>
      </c>
      <c r="E18" t="s">
        <v>36</v>
      </c>
    </row>
    <row r="19" spans="1:5" ht="14.25">
      <c r="A19" t="s">
        <v>37</v>
      </c>
      <c r="B19" t="s">
        <v>38</v>
      </c>
      <c r="C19" t="s">
        <v>39</v>
      </c>
      <c r="D19" t="s">
        <v>15</v>
      </c>
      <c r="E19" t="s">
        <v>40</v>
      </c>
    </row>
    <row r="20" spans="1:5" ht="14.25">
      <c r="A20" t="s">
        <v>41</v>
      </c>
      <c r="B20" t="s">
        <v>42</v>
      </c>
      <c r="C20" t="s">
        <v>43</v>
      </c>
      <c r="D20" t="s">
        <v>44</v>
      </c>
      <c r="E20" t="s">
        <v>45</v>
      </c>
    </row>
  </sheetData>
  <sheetProtection/>
  <mergeCells count="4">
    <mergeCell ref="A1:D1"/>
    <mergeCell ref="A5:D5"/>
    <mergeCell ref="A9:D9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8"/>
  <sheetViews>
    <sheetView tabSelected="1" zoomScale="273" zoomScaleNormal="273" zoomScalePageLayoutView="0" workbookViewId="0" topLeftCell="A1">
      <selection activeCell="A4" sqref="A4"/>
    </sheetView>
  </sheetViews>
  <sheetFormatPr defaultColWidth="9.140625" defaultRowHeight="15"/>
  <cols>
    <col min="3" max="3" width="15.8515625" style="0" bestFit="1" customWidth="1"/>
  </cols>
  <sheetData>
    <row r="1" spans="1:4" ht="14.25">
      <c r="A1" s="3" t="s">
        <v>69</v>
      </c>
      <c r="B1" s="3"/>
      <c r="C1" s="3"/>
      <c r="D1" s="3"/>
    </row>
    <row r="2" spans="1:16" ht="14.25">
      <c r="A2" s="2" t="s">
        <v>1</v>
      </c>
      <c r="B2" s="2" t="s">
        <v>2</v>
      </c>
      <c r="C2" s="2" t="s">
        <v>3</v>
      </c>
      <c r="D2" s="2" t="s">
        <v>47</v>
      </c>
      <c r="E2" s="2" t="s">
        <v>48</v>
      </c>
      <c r="F2" s="2" t="s">
        <v>49</v>
      </c>
      <c r="G2" s="2" t="s">
        <v>50</v>
      </c>
      <c r="H2" s="2" t="s">
        <v>51</v>
      </c>
      <c r="I2" s="2" t="s">
        <v>52</v>
      </c>
      <c r="J2" s="2" t="s">
        <v>53</v>
      </c>
      <c r="K2" s="2" t="s">
        <v>54</v>
      </c>
      <c r="L2" s="2" t="s">
        <v>55</v>
      </c>
      <c r="M2" s="2" t="s">
        <v>56</v>
      </c>
      <c r="N2" s="2" t="s">
        <v>57</v>
      </c>
      <c r="O2" s="2" t="s">
        <v>346</v>
      </c>
      <c r="P2" s="2" t="s">
        <v>347</v>
      </c>
    </row>
    <row r="3" spans="1:16" ht="14.25">
      <c r="A3" t="s">
        <v>5</v>
      </c>
      <c r="B3" t="s">
        <v>58</v>
      </c>
      <c r="C3" t="s">
        <v>59</v>
      </c>
      <c r="D3" t="s">
        <v>60</v>
      </c>
      <c r="E3" t="s">
        <v>61</v>
      </c>
      <c r="F3" t="s">
        <v>62</v>
      </c>
      <c r="G3" t="s">
        <v>61</v>
      </c>
      <c r="H3" t="s">
        <v>63</v>
      </c>
      <c r="I3" t="s">
        <v>64</v>
      </c>
      <c r="J3" t="s">
        <v>65</v>
      </c>
      <c r="K3" t="s">
        <v>66</v>
      </c>
      <c r="L3" t="s">
        <v>67</v>
      </c>
      <c r="M3" t="s">
        <v>66</v>
      </c>
      <c r="N3" t="s">
        <v>68</v>
      </c>
      <c r="O3">
        <v>775</v>
      </c>
      <c r="P3">
        <f>O3+11000+11*5</f>
        <v>11830</v>
      </c>
    </row>
    <row r="5" spans="1:4" ht="14.25">
      <c r="A5" s="3" t="s">
        <v>70</v>
      </c>
      <c r="B5" s="3"/>
      <c r="C5" s="3"/>
      <c r="D5" s="3"/>
    </row>
    <row r="6" spans="1:16" ht="14.25">
      <c r="A6" s="2" t="s">
        <v>1</v>
      </c>
      <c r="B6" s="2" t="s">
        <v>2</v>
      </c>
      <c r="C6" s="2" t="s">
        <v>3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2" t="s">
        <v>55</v>
      </c>
      <c r="M6" s="2" t="s">
        <v>56</v>
      </c>
      <c r="N6" s="2" t="s">
        <v>57</v>
      </c>
      <c r="O6" s="2" t="s">
        <v>346</v>
      </c>
      <c r="P6" s="2" t="s">
        <v>347</v>
      </c>
    </row>
    <row r="7" spans="1:16" ht="14.25">
      <c r="A7" t="s">
        <v>5</v>
      </c>
      <c r="B7" t="s">
        <v>71</v>
      </c>
      <c r="C7" t="s">
        <v>72</v>
      </c>
      <c r="D7" t="s">
        <v>73</v>
      </c>
      <c r="E7" t="s">
        <v>67</v>
      </c>
      <c r="F7" t="s">
        <v>66</v>
      </c>
      <c r="G7" t="s">
        <v>74</v>
      </c>
      <c r="H7" t="s">
        <v>75</v>
      </c>
      <c r="I7" t="s">
        <v>67</v>
      </c>
      <c r="J7" t="s">
        <v>76</v>
      </c>
      <c r="K7" t="s">
        <v>77</v>
      </c>
      <c r="L7" t="s">
        <v>64</v>
      </c>
      <c r="M7" t="s">
        <v>78</v>
      </c>
      <c r="N7" t="s">
        <v>79</v>
      </c>
      <c r="O7">
        <v>735</v>
      </c>
      <c r="P7">
        <f>O7+11055</f>
        <v>11790</v>
      </c>
    </row>
    <row r="8" spans="1:16" ht="14.25">
      <c r="A8" t="s">
        <v>17</v>
      </c>
      <c r="B8" t="s">
        <v>80</v>
      </c>
      <c r="C8" t="s">
        <v>81</v>
      </c>
      <c r="D8" t="s">
        <v>82</v>
      </c>
      <c r="E8" t="s">
        <v>75</v>
      </c>
      <c r="F8" t="s">
        <v>83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 t="s">
        <v>90</v>
      </c>
      <c r="O8">
        <v>410</v>
      </c>
      <c r="P8">
        <f>10050+O8</f>
        <v>10460</v>
      </c>
    </row>
    <row r="10" spans="1:4" ht="14.25">
      <c r="A10" s="3" t="s">
        <v>128</v>
      </c>
      <c r="B10" s="3"/>
      <c r="C10" s="3"/>
      <c r="D10" s="3"/>
    </row>
    <row r="11" spans="1:27" ht="14.25">
      <c r="A11" s="2" t="s">
        <v>1</v>
      </c>
      <c r="B11" s="2" t="s">
        <v>2</v>
      </c>
      <c r="C11" s="2" t="s">
        <v>3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92</v>
      </c>
      <c r="P11" s="2" t="s">
        <v>93</v>
      </c>
      <c r="Q11" s="2" t="s">
        <v>94</v>
      </c>
      <c r="R11" s="2" t="s">
        <v>95</v>
      </c>
      <c r="S11" s="2" t="s">
        <v>96</v>
      </c>
      <c r="T11" s="2" t="s">
        <v>97</v>
      </c>
      <c r="U11" s="2" t="s">
        <v>98</v>
      </c>
      <c r="V11" s="2" t="s">
        <v>99</v>
      </c>
      <c r="W11" s="2" t="s">
        <v>100</v>
      </c>
      <c r="X11" s="2" t="s">
        <v>101</v>
      </c>
      <c r="Y11" s="2" t="s">
        <v>102</v>
      </c>
      <c r="Z11" s="2" t="s">
        <v>346</v>
      </c>
      <c r="AA11" s="2" t="s">
        <v>347</v>
      </c>
    </row>
    <row r="12" spans="1:27" ht="14.25">
      <c r="A12" t="s">
        <v>5</v>
      </c>
      <c r="B12" t="s">
        <v>103</v>
      </c>
      <c r="C12" t="s">
        <v>104</v>
      </c>
      <c r="D12" t="s">
        <v>105</v>
      </c>
      <c r="E12" t="s">
        <v>106</v>
      </c>
      <c r="F12" t="s">
        <v>107</v>
      </c>
      <c r="G12" t="s">
        <v>108</v>
      </c>
      <c r="H12" t="s">
        <v>106</v>
      </c>
      <c r="I12" t="s">
        <v>109</v>
      </c>
      <c r="J12" t="s">
        <v>110</v>
      </c>
      <c r="K12" t="s">
        <v>109</v>
      </c>
      <c r="L12" t="s">
        <v>106</v>
      </c>
      <c r="M12" t="s">
        <v>110</v>
      </c>
      <c r="N12" t="s">
        <v>82</v>
      </c>
      <c r="O12" t="s">
        <v>110</v>
      </c>
      <c r="P12" t="s">
        <v>105</v>
      </c>
      <c r="Q12" t="s">
        <v>108</v>
      </c>
      <c r="R12" t="s">
        <v>75</v>
      </c>
      <c r="S12" t="s">
        <v>109</v>
      </c>
      <c r="T12" t="s">
        <v>111</v>
      </c>
      <c r="U12" t="s">
        <v>83</v>
      </c>
      <c r="V12" t="s">
        <v>82</v>
      </c>
      <c r="W12" t="s">
        <v>82</v>
      </c>
      <c r="X12" t="s">
        <v>75</v>
      </c>
      <c r="Y12" t="s">
        <v>106</v>
      </c>
      <c r="Z12">
        <v>0</v>
      </c>
      <c r="AA12">
        <f>22000+22*5</f>
        <v>22110</v>
      </c>
    </row>
    <row r="13" spans="1:27" ht="14.25">
      <c r="A13" t="s">
        <v>17</v>
      </c>
      <c r="B13" t="s">
        <v>112</v>
      </c>
      <c r="C13" t="s">
        <v>113</v>
      </c>
      <c r="D13" t="s">
        <v>114</v>
      </c>
      <c r="E13" t="s">
        <v>74</v>
      </c>
      <c r="F13" t="s">
        <v>108</v>
      </c>
      <c r="G13" t="s">
        <v>115</v>
      </c>
      <c r="H13" t="s">
        <v>111</v>
      </c>
      <c r="I13" t="s">
        <v>116</v>
      </c>
      <c r="J13" t="s">
        <v>117</v>
      </c>
      <c r="K13" t="s">
        <v>118</v>
      </c>
      <c r="L13" t="s">
        <v>119</v>
      </c>
      <c r="M13" t="s">
        <v>118</v>
      </c>
      <c r="N13" t="s">
        <v>120</v>
      </c>
      <c r="O13" t="s">
        <v>121</v>
      </c>
      <c r="P13" t="s">
        <v>122</v>
      </c>
      <c r="Q13" t="s">
        <v>123</v>
      </c>
      <c r="R13" t="s">
        <v>124</v>
      </c>
      <c r="S13" t="s">
        <v>125</v>
      </c>
      <c r="T13" t="s">
        <v>126</v>
      </c>
      <c r="U13" t="s">
        <v>90</v>
      </c>
      <c r="V13" t="s">
        <v>127</v>
      </c>
      <c r="W13" t="s">
        <v>127</v>
      </c>
      <c r="Z13">
        <v>380</v>
      </c>
      <c r="AA13">
        <f>Z13+20100</f>
        <v>20480</v>
      </c>
    </row>
    <row r="15" spans="1:4" ht="14.25">
      <c r="A15" s="3" t="s">
        <v>135</v>
      </c>
      <c r="B15" s="3"/>
      <c r="C15" s="3"/>
      <c r="D15" s="3"/>
    </row>
    <row r="16" spans="1:26" ht="14.25">
      <c r="A16" s="2" t="s">
        <v>1</v>
      </c>
      <c r="B16" s="2" t="s">
        <v>2</v>
      </c>
      <c r="C16" s="2" t="s">
        <v>3</v>
      </c>
      <c r="D16" s="2" t="s">
        <v>47</v>
      </c>
      <c r="E16" s="2" t="s">
        <v>48</v>
      </c>
      <c r="F16" s="2" t="s">
        <v>49</v>
      </c>
      <c r="G16" s="2" t="s">
        <v>50</v>
      </c>
      <c r="H16" s="2" t="s">
        <v>51</v>
      </c>
      <c r="I16" s="2" t="s">
        <v>52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92</v>
      </c>
      <c r="P16" s="2" t="s">
        <v>93</v>
      </c>
      <c r="Q16" s="2" t="s">
        <v>94</v>
      </c>
      <c r="R16" s="2" t="s">
        <v>95</v>
      </c>
      <c r="S16" s="2" t="s">
        <v>96</v>
      </c>
      <c r="T16" s="2" t="s">
        <v>97</v>
      </c>
      <c r="U16" s="2" t="s">
        <v>98</v>
      </c>
      <c r="V16" s="2" t="s">
        <v>99</v>
      </c>
      <c r="W16" s="2" t="s">
        <v>100</v>
      </c>
      <c r="X16" s="2" t="s">
        <v>101</v>
      </c>
      <c r="Y16" s="2" t="s">
        <v>346</v>
      </c>
      <c r="Z16" s="2" t="s">
        <v>347</v>
      </c>
    </row>
    <row r="17" spans="1:26" ht="14.25">
      <c r="A17" t="s">
        <v>5</v>
      </c>
      <c r="B17" t="s">
        <v>129</v>
      </c>
      <c r="C17" t="s">
        <v>130</v>
      </c>
      <c r="D17" t="s">
        <v>117</v>
      </c>
      <c r="E17" t="s">
        <v>82</v>
      </c>
      <c r="F17" t="s">
        <v>131</v>
      </c>
      <c r="G17" t="s">
        <v>83</v>
      </c>
      <c r="H17" t="s">
        <v>84</v>
      </c>
      <c r="I17" t="s">
        <v>115</v>
      </c>
      <c r="J17" t="s">
        <v>116</v>
      </c>
      <c r="K17" t="s">
        <v>116</v>
      </c>
      <c r="L17" t="s">
        <v>117</v>
      </c>
      <c r="M17" t="s">
        <v>116</v>
      </c>
      <c r="N17" t="s">
        <v>84</v>
      </c>
      <c r="O17" t="s">
        <v>86</v>
      </c>
      <c r="P17" t="s">
        <v>132</v>
      </c>
      <c r="Q17" t="s">
        <v>131</v>
      </c>
      <c r="R17" t="s">
        <v>84</v>
      </c>
      <c r="S17" t="s">
        <v>132</v>
      </c>
      <c r="T17" t="s">
        <v>133</v>
      </c>
      <c r="U17" t="s">
        <v>134</v>
      </c>
      <c r="V17" t="s">
        <v>83</v>
      </c>
      <c r="W17" t="s">
        <v>119</v>
      </c>
      <c r="X17" t="s">
        <v>133</v>
      </c>
      <c r="Y17">
        <v>300</v>
      </c>
      <c r="Z17">
        <f>Y17+21000+21*5</f>
        <v>21405</v>
      </c>
    </row>
    <row r="19" spans="1:4" ht="14.25">
      <c r="A19" s="3" t="s">
        <v>174</v>
      </c>
      <c r="B19" s="3"/>
      <c r="C19" s="3"/>
      <c r="D19" s="3"/>
    </row>
    <row r="20" spans="1:40" ht="14.25">
      <c r="A20" s="2" t="s">
        <v>1</v>
      </c>
      <c r="B20" s="2" t="s">
        <v>2</v>
      </c>
      <c r="C20" s="2" t="s">
        <v>3</v>
      </c>
      <c r="D20" s="2" t="s">
        <v>47</v>
      </c>
      <c r="E20" s="2" t="s">
        <v>48</v>
      </c>
      <c r="F20" s="2" t="s">
        <v>49</v>
      </c>
      <c r="G20" s="2" t="s">
        <v>50</v>
      </c>
      <c r="H20" s="2" t="s">
        <v>51</v>
      </c>
      <c r="I20" s="2" t="s">
        <v>52</v>
      </c>
      <c r="J20" s="2" t="s">
        <v>53</v>
      </c>
      <c r="K20" s="2" t="s">
        <v>54</v>
      </c>
      <c r="L20" s="2" t="s">
        <v>55</v>
      </c>
      <c r="M20" s="2" t="s">
        <v>56</v>
      </c>
      <c r="N20" s="2" t="s">
        <v>57</v>
      </c>
      <c r="O20" s="2" t="s">
        <v>92</v>
      </c>
      <c r="P20" s="2" t="s">
        <v>93</v>
      </c>
      <c r="Q20" s="2" t="s">
        <v>94</v>
      </c>
      <c r="R20" s="2" t="s">
        <v>95</v>
      </c>
      <c r="S20" s="2" t="s">
        <v>96</v>
      </c>
      <c r="T20" s="2" t="s">
        <v>97</v>
      </c>
      <c r="U20" s="2" t="s">
        <v>98</v>
      </c>
      <c r="V20" s="2" t="s">
        <v>99</v>
      </c>
      <c r="W20" s="2" t="s">
        <v>100</v>
      </c>
      <c r="X20" s="2" t="s">
        <v>101</v>
      </c>
      <c r="Y20" s="2" t="s">
        <v>102</v>
      </c>
      <c r="Z20" s="2" t="s">
        <v>136</v>
      </c>
      <c r="AA20" s="2" t="s">
        <v>137</v>
      </c>
      <c r="AB20" s="2" t="s">
        <v>138</v>
      </c>
      <c r="AC20" s="2" t="s">
        <v>139</v>
      </c>
      <c r="AD20" s="2" t="s">
        <v>140</v>
      </c>
      <c r="AE20" s="2" t="s">
        <v>141</v>
      </c>
      <c r="AF20" s="2" t="s">
        <v>142</v>
      </c>
      <c r="AG20" s="2" t="s">
        <v>143</v>
      </c>
      <c r="AH20" s="2" t="s">
        <v>144</v>
      </c>
      <c r="AI20" s="2" t="s">
        <v>145</v>
      </c>
      <c r="AJ20" s="2" t="s">
        <v>146</v>
      </c>
      <c r="AK20" s="2" t="s">
        <v>147</v>
      </c>
      <c r="AL20" s="2" t="s">
        <v>148</v>
      </c>
      <c r="AM20" s="2" t="s">
        <v>346</v>
      </c>
      <c r="AN20" s="2" t="s">
        <v>347</v>
      </c>
    </row>
    <row r="21" spans="1:40" ht="14.25">
      <c r="A21" t="s">
        <v>5</v>
      </c>
      <c r="B21" t="s">
        <v>149</v>
      </c>
      <c r="C21" t="s">
        <v>150</v>
      </c>
      <c r="D21" t="s">
        <v>114</v>
      </c>
      <c r="E21" t="s">
        <v>151</v>
      </c>
      <c r="F21" t="s">
        <v>151</v>
      </c>
      <c r="G21" t="s">
        <v>152</v>
      </c>
      <c r="H21" t="s">
        <v>153</v>
      </c>
      <c r="I21" t="s">
        <v>154</v>
      </c>
      <c r="J21" t="s">
        <v>155</v>
      </c>
      <c r="K21" t="s">
        <v>63</v>
      </c>
      <c r="L21" t="s">
        <v>63</v>
      </c>
      <c r="M21" t="s">
        <v>65</v>
      </c>
      <c r="N21" t="s">
        <v>156</v>
      </c>
      <c r="O21" t="s">
        <v>153</v>
      </c>
      <c r="P21" t="s">
        <v>61</v>
      </c>
      <c r="Q21" t="s">
        <v>153</v>
      </c>
      <c r="R21" t="s">
        <v>60</v>
      </c>
      <c r="S21" t="s">
        <v>157</v>
      </c>
      <c r="T21" t="s">
        <v>79</v>
      </c>
      <c r="U21" t="s">
        <v>158</v>
      </c>
      <c r="V21" t="s">
        <v>158</v>
      </c>
      <c r="W21" t="s">
        <v>155</v>
      </c>
      <c r="X21" t="s">
        <v>152</v>
      </c>
      <c r="Y21" t="s">
        <v>155</v>
      </c>
      <c r="Z21" t="s">
        <v>159</v>
      </c>
      <c r="AA21" t="s">
        <v>152</v>
      </c>
      <c r="AB21" t="s">
        <v>160</v>
      </c>
      <c r="AC21" t="s">
        <v>153</v>
      </c>
      <c r="AD21" t="s">
        <v>61</v>
      </c>
      <c r="AE21" t="s">
        <v>62</v>
      </c>
      <c r="AF21" t="s">
        <v>65</v>
      </c>
      <c r="AG21" t="s">
        <v>63</v>
      </c>
      <c r="AH21" t="s">
        <v>161</v>
      </c>
      <c r="AI21" t="s">
        <v>74</v>
      </c>
      <c r="AJ21" t="s">
        <v>156</v>
      </c>
      <c r="AK21" t="s">
        <v>109</v>
      </c>
      <c r="AL21" t="s">
        <v>83</v>
      </c>
      <c r="AM21">
        <v>823</v>
      </c>
      <c r="AN21">
        <f>AM21+35000+35*5</f>
        <v>35998</v>
      </c>
    </row>
    <row r="22" spans="1:40" ht="14.25">
      <c r="A22" t="s">
        <v>17</v>
      </c>
      <c r="B22" t="s">
        <v>162</v>
      </c>
      <c r="C22" t="s">
        <v>163</v>
      </c>
      <c r="D22" t="s">
        <v>153</v>
      </c>
      <c r="E22" t="s">
        <v>152</v>
      </c>
      <c r="F22" t="s">
        <v>61</v>
      </c>
      <c r="G22" t="s">
        <v>152</v>
      </c>
      <c r="H22" t="s">
        <v>60</v>
      </c>
      <c r="I22" t="s">
        <v>60</v>
      </c>
      <c r="J22" t="s">
        <v>73</v>
      </c>
      <c r="K22" t="s">
        <v>152</v>
      </c>
      <c r="L22" t="s">
        <v>161</v>
      </c>
      <c r="M22" t="s">
        <v>152</v>
      </c>
      <c r="N22" t="s">
        <v>62</v>
      </c>
      <c r="O22" t="s">
        <v>61</v>
      </c>
      <c r="P22" t="s">
        <v>158</v>
      </c>
      <c r="Q22" t="s">
        <v>158</v>
      </c>
      <c r="R22" t="s">
        <v>152</v>
      </c>
      <c r="S22" t="s">
        <v>61</v>
      </c>
      <c r="T22" t="s">
        <v>158</v>
      </c>
      <c r="U22" t="s">
        <v>152</v>
      </c>
      <c r="V22" t="s">
        <v>60</v>
      </c>
      <c r="W22" t="s">
        <v>63</v>
      </c>
      <c r="X22" t="s">
        <v>62</v>
      </c>
      <c r="Y22" t="s">
        <v>158</v>
      </c>
      <c r="Z22" t="s">
        <v>158</v>
      </c>
      <c r="AA22" t="s">
        <v>155</v>
      </c>
      <c r="AB22" t="s">
        <v>158</v>
      </c>
      <c r="AC22" t="s">
        <v>152</v>
      </c>
      <c r="AD22" t="s">
        <v>62</v>
      </c>
      <c r="AE22" t="s">
        <v>151</v>
      </c>
      <c r="AF22" t="s">
        <v>161</v>
      </c>
      <c r="AG22" t="s">
        <v>151</v>
      </c>
      <c r="AH22" t="s">
        <v>78</v>
      </c>
      <c r="AI22" t="s">
        <v>74</v>
      </c>
      <c r="AJ22" t="s">
        <v>107</v>
      </c>
      <c r="AK22" t="s">
        <v>132</v>
      </c>
      <c r="AL22" t="s">
        <v>164</v>
      </c>
      <c r="AM22">
        <v>500</v>
      </c>
      <c r="AN22">
        <f>AM22+35000+35*5</f>
        <v>35675</v>
      </c>
    </row>
    <row r="23" spans="1:40" ht="14.25">
      <c r="A23" t="s">
        <v>32</v>
      </c>
      <c r="B23" t="s">
        <v>165</v>
      </c>
      <c r="C23" t="s">
        <v>166</v>
      </c>
      <c r="D23" t="s">
        <v>167</v>
      </c>
      <c r="E23" t="s">
        <v>111</v>
      </c>
      <c r="F23" t="s">
        <v>109</v>
      </c>
      <c r="G23" t="s">
        <v>111</v>
      </c>
      <c r="H23" t="s">
        <v>75</v>
      </c>
      <c r="I23" t="s">
        <v>168</v>
      </c>
      <c r="J23" t="s">
        <v>83</v>
      </c>
      <c r="K23" t="s">
        <v>169</v>
      </c>
      <c r="L23" t="s">
        <v>106</v>
      </c>
      <c r="M23" t="s">
        <v>105</v>
      </c>
      <c r="N23" t="s">
        <v>82</v>
      </c>
      <c r="O23" t="s">
        <v>170</v>
      </c>
      <c r="P23" t="s">
        <v>169</v>
      </c>
      <c r="Q23" t="s">
        <v>109</v>
      </c>
      <c r="R23" t="s">
        <v>106</v>
      </c>
      <c r="S23" t="s">
        <v>107</v>
      </c>
      <c r="T23" t="s">
        <v>171</v>
      </c>
      <c r="U23" t="s">
        <v>110</v>
      </c>
      <c r="V23" t="s">
        <v>110</v>
      </c>
      <c r="W23" t="s">
        <v>131</v>
      </c>
      <c r="X23" t="s">
        <v>109</v>
      </c>
      <c r="Y23" t="s">
        <v>106</v>
      </c>
      <c r="Z23" t="s">
        <v>172</v>
      </c>
      <c r="AA23" t="s">
        <v>109</v>
      </c>
      <c r="AB23" t="s">
        <v>106</v>
      </c>
      <c r="AC23" t="s">
        <v>111</v>
      </c>
      <c r="AD23" t="s">
        <v>83</v>
      </c>
      <c r="AE23" t="s">
        <v>173</v>
      </c>
      <c r="AF23" t="s">
        <v>131</v>
      </c>
      <c r="AG23" t="s">
        <v>167</v>
      </c>
      <c r="AH23" t="s">
        <v>123</v>
      </c>
      <c r="AI23" t="s">
        <v>111</v>
      </c>
      <c r="AM23">
        <v>0</v>
      </c>
      <c r="AN23">
        <f>32000+32*5</f>
        <v>32160</v>
      </c>
    </row>
    <row r="25" spans="1:4" ht="14.25">
      <c r="A25" s="3" t="s">
        <v>249</v>
      </c>
      <c r="B25" s="3"/>
      <c r="C25" s="3"/>
      <c r="D25" s="3"/>
    </row>
    <row r="26" spans="1:66" ht="14.25">
      <c r="A26" s="2" t="s">
        <v>1</v>
      </c>
      <c r="B26" s="2" t="s">
        <v>2</v>
      </c>
      <c r="C26" s="2" t="s">
        <v>3</v>
      </c>
      <c r="D26" s="2" t="s">
        <v>47</v>
      </c>
      <c r="E26" s="2" t="s">
        <v>48</v>
      </c>
      <c r="F26" s="2" t="s">
        <v>49</v>
      </c>
      <c r="G26" s="2" t="s">
        <v>50</v>
      </c>
      <c r="H26" s="2" t="s">
        <v>51</v>
      </c>
      <c r="I26" s="2" t="s">
        <v>52</v>
      </c>
      <c r="J26" s="2" t="s">
        <v>53</v>
      </c>
      <c r="K26" s="2" t="s">
        <v>54</v>
      </c>
      <c r="L26" s="2" t="s">
        <v>55</v>
      </c>
      <c r="M26" s="2" t="s">
        <v>56</v>
      </c>
      <c r="N26" s="2" t="s">
        <v>57</v>
      </c>
      <c r="O26" s="2" t="s">
        <v>92</v>
      </c>
      <c r="P26" s="2" t="s">
        <v>93</v>
      </c>
      <c r="Q26" s="2" t="s">
        <v>94</v>
      </c>
      <c r="R26" s="2" t="s">
        <v>95</v>
      </c>
      <c r="S26" s="2" t="s">
        <v>96</v>
      </c>
      <c r="T26" s="2" t="s">
        <v>97</v>
      </c>
      <c r="U26" s="2" t="s">
        <v>98</v>
      </c>
      <c r="V26" s="2" t="s">
        <v>99</v>
      </c>
      <c r="W26" s="2" t="s">
        <v>100</v>
      </c>
      <c r="X26" s="2" t="s">
        <v>101</v>
      </c>
      <c r="Y26" s="2" t="s">
        <v>102</v>
      </c>
      <c r="Z26" s="2" t="s">
        <v>136</v>
      </c>
      <c r="AA26" s="2" t="s">
        <v>137</v>
      </c>
      <c r="AB26" s="2" t="s">
        <v>138</v>
      </c>
      <c r="AC26" s="2" t="s">
        <v>139</v>
      </c>
      <c r="AD26" s="2" t="s">
        <v>140</v>
      </c>
      <c r="AE26" s="2" t="s">
        <v>141</v>
      </c>
      <c r="AF26" s="2" t="s">
        <v>142</v>
      </c>
      <c r="AG26" s="2" t="s">
        <v>143</v>
      </c>
      <c r="AH26" s="2" t="s">
        <v>144</v>
      </c>
      <c r="AI26" s="2" t="s">
        <v>145</v>
      </c>
      <c r="AJ26" s="2" t="s">
        <v>146</v>
      </c>
      <c r="AK26" s="2" t="s">
        <v>147</v>
      </c>
      <c r="AL26" s="2" t="s">
        <v>148</v>
      </c>
      <c r="AM26" s="2" t="s">
        <v>175</v>
      </c>
      <c r="AN26" s="2" t="s">
        <v>176</v>
      </c>
      <c r="AO26" s="2" t="s">
        <v>177</v>
      </c>
      <c r="AP26" s="2" t="s">
        <v>178</v>
      </c>
      <c r="AQ26" s="2" t="s">
        <v>179</v>
      </c>
      <c r="AR26" s="2" t="s">
        <v>180</v>
      </c>
      <c r="AS26" s="2" t="s">
        <v>181</v>
      </c>
      <c r="AT26" s="2" t="s">
        <v>182</v>
      </c>
      <c r="AU26" s="2" t="s">
        <v>183</v>
      </c>
      <c r="AV26" s="2" t="s">
        <v>184</v>
      </c>
      <c r="AW26" s="2" t="s">
        <v>185</v>
      </c>
      <c r="AX26" s="2" t="s">
        <v>186</v>
      </c>
      <c r="AY26" s="2" t="s">
        <v>187</v>
      </c>
      <c r="AZ26" s="2" t="s">
        <v>188</v>
      </c>
      <c r="BA26" s="2" t="s">
        <v>189</v>
      </c>
      <c r="BB26" s="2" t="s">
        <v>190</v>
      </c>
      <c r="BC26" s="2" t="s">
        <v>191</v>
      </c>
      <c r="BD26" s="2" t="s">
        <v>192</v>
      </c>
      <c r="BE26" s="2" t="s">
        <v>193</v>
      </c>
      <c r="BF26" s="2" t="s">
        <v>194</v>
      </c>
      <c r="BG26" s="2" t="s">
        <v>195</v>
      </c>
      <c r="BH26" s="2" t="s">
        <v>196</v>
      </c>
      <c r="BI26" s="2" t="s">
        <v>197</v>
      </c>
      <c r="BJ26" s="2" t="s">
        <v>198</v>
      </c>
      <c r="BK26" s="2" t="s">
        <v>199</v>
      </c>
      <c r="BL26" s="2" t="s">
        <v>200</v>
      </c>
      <c r="BM26" s="2" t="s">
        <v>346</v>
      </c>
      <c r="BN26" s="2" t="s">
        <v>347</v>
      </c>
    </row>
    <row r="27" spans="1:66" ht="14.25">
      <c r="A27" t="s">
        <v>5</v>
      </c>
      <c r="B27" t="s">
        <v>201</v>
      </c>
      <c r="C27" t="s">
        <v>202</v>
      </c>
      <c r="D27" t="s">
        <v>110</v>
      </c>
      <c r="E27" t="s">
        <v>156</v>
      </c>
      <c r="F27" t="s">
        <v>105</v>
      </c>
      <c r="G27" t="s">
        <v>203</v>
      </c>
      <c r="H27" t="s">
        <v>105</v>
      </c>
      <c r="I27" t="s">
        <v>68</v>
      </c>
      <c r="J27" t="s">
        <v>84</v>
      </c>
      <c r="K27" t="s">
        <v>203</v>
      </c>
      <c r="L27" t="s">
        <v>108</v>
      </c>
      <c r="M27" t="s">
        <v>75</v>
      </c>
      <c r="N27" t="s">
        <v>75</v>
      </c>
      <c r="O27" t="s">
        <v>82</v>
      </c>
      <c r="P27" t="s">
        <v>88</v>
      </c>
      <c r="Q27" t="s">
        <v>115</v>
      </c>
      <c r="R27" t="s">
        <v>115</v>
      </c>
      <c r="S27" t="s">
        <v>82</v>
      </c>
      <c r="T27" t="s">
        <v>84</v>
      </c>
      <c r="U27" t="s">
        <v>85</v>
      </c>
      <c r="V27" t="s">
        <v>133</v>
      </c>
      <c r="W27" t="s">
        <v>133</v>
      </c>
      <c r="X27" t="s">
        <v>115</v>
      </c>
      <c r="Y27" t="s">
        <v>117</v>
      </c>
      <c r="Z27" t="s">
        <v>123</v>
      </c>
      <c r="AA27" t="s">
        <v>117</v>
      </c>
      <c r="AB27" t="s">
        <v>204</v>
      </c>
      <c r="AC27" t="s">
        <v>82</v>
      </c>
      <c r="AD27" t="s">
        <v>82</v>
      </c>
      <c r="AE27" t="s">
        <v>205</v>
      </c>
      <c r="AF27" t="s">
        <v>116</v>
      </c>
      <c r="AG27" t="s">
        <v>132</v>
      </c>
      <c r="AH27" t="s">
        <v>117</v>
      </c>
      <c r="AI27" t="s">
        <v>119</v>
      </c>
      <c r="AJ27" t="s">
        <v>206</v>
      </c>
      <c r="AK27" t="s">
        <v>207</v>
      </c>
      <c r="AL27" t="s">
        <v>122</v>
      </c>
      <c r="AM27" t="s">
        <v>118</v>
      </c>
      <c r="AN27" t="s">
        <v>118</v>
      </c>
      <c r="AO27" t="s">
        <v>208</v>
      </c>
      <c r="AP27" t="s">
        <v>209</v>
      </c>
      <c r="AQ27" t="s">
        <v>207</v>
      </c>
      <c r="AR27" t="s">
        <v>134</v>
      </c>
      <c r="AS27" t="s">
        <v>210</v>
      </c>
      <c r="AT27" t="s">
        <v>211</v>
      </c>
      <c r="AU27" t="s">
        <v>85</v>
      </c>
      <c r="AV27" t="s">
        <v>212</v>
      </c>
      <c r="AW27" t="s">
        <v>213</v>
      </c>
      <c r="AX27" t="s">
        <v>211</v>
      </c>
      <c r="AY27" t="s">
        <v>88</v>
      </c>
      <c r="AZ27" t="s">
        <v>87</v>
      </c>
      <c r="BA27" t="s">
        <v>121</v>
      </c>
      <c r="BB27" t="s">
        <v>214</v>
      </c>
      <c r="BC27" t="s">
        <v>168</v>
      </c>
      <c r="BD27" t="s">
        <v>215</v>
      </c>
      <c r="BE27" t="s">
        <v>216</v>
      </c>
      <c r="BF27" t="s">
        <v>168</v>
      </c>
      <c r="BG27" t="s">
        <v>121</v>
      </c>
      <c r="BH27" t="s">
        <v>86</v>
      </c>
      <c r="BI27" t="s">
        <v>217</v>
      </c>
      <c r="BJ27" t="s">
        <v>170</v>
      </c>
      <c r="BK27" t="s">
        <v>86</v>
      </c>
      <c r="BL27" t="s">
        <v>75</v>
      </c>
      <c r="BM27">
        <v>570</v>
      </c>
      <c r="BN27">
        <f>BM27+61000+61*5</f>
        <v>61875</v>
      </c>
    </row>
    <row r="28" spans="1:66" ht="14.25">
      <c r="A28" t="s">
        <v>17</v>
      </c>
      <c r="B28" t="s">
        <v>218</v>
      </c>
      <c r="C28" t="s">
        <v>219</v>
      </c>
      <c r="D28" t="s">
        <v>169</v>
      </c>
      <c r="E28" t="s">
        <v>156</v>
      </c>
      <c r="F28" t="s">
        <v>105</v>
      </c>
      <c r="G28" t="s">
        <v>203</v>
      </c>
      <c r="H28" t="s">
        <v>203</v>
      </c>
      <c r="I28" t="s">
        <v>107</v>
      </c>
      <c r="J28" t="s">
        <v>164</v>
      </c>
      <c r="K28" t="s">
        <v>111</v>
      </c>
      <c r="L28" t="s">
        <v>209</v>
      </c>
      <c r="M28" t="s">
        <v>220</v>
      </c>
      <c r="N28" t="s">
        <v>221</v>
      </c>
      <c r="O28" t="s">
        <v>118</v>
      </c>
      <c r="P28" t="s">
        <v>88</v>
      </c>
      <c r="Q28" t="s">
        <v>205</v>
      </c>
      <c r="R28" t="s">
        <v>170</v>
      </c>
      <c r="S28" t="s">
        <v>86</v>
      </c>
      <c r="T28" t="s">
        <v>222</v>
      </c>
      <c r="U28" t="s">
        <v>223</v>
      </c>
      <c r="V28" t="s">
        <v>86</v>
      </c>
      <c r="W28" t="s">
        <v>164</v>
      </c>
      <c r="X28" t="s">
        <v>223</v>
      </c>
      <c r="Y28" t="s">
        <v>224</v>
      </c>
      <c r="Z28" t="s">
        <v>225</v>
      </c>
      <c r="AA28" t="s">
        <v>134</v>
      </c>
      <c r="AB28" t="s">
        <v>205</v>
      </c>
      <c r="AC28" t="s">
        <v>226</v>
      </c>
      <c r="AD28" t="s">
        <v>171</v>
      </c>
      <c r="AE28" t="s">
        <v>227</v>
      </c>
      <c r="AF28" t="s">
        <v>228</v>
      </c>
      <c r="AG28" t="s">
        <v>229</v>
      </c>
      <c r="AH28" t="s">
        <v>230</v>
      </c>
      <c r="AI28" t="s">
        <v>231</v>
      </c>
      <c r="AJ28" t="s">
        <v>232</v>
      </c>
      <c r="AK28" t="s">
        <v>233</v>
      </c>
      <c r="AL28" t="s">
        <v>124</v>
      </c>
      <c r="AM28" t="s">
        <v>234</v>
      </c>
      <c r="AN28" t="s">
        <v>235</v>
      </c>
      <c r="AO28" t="s">
        <v>236</v>
      </c>
      <c r="AP28" t="s">
        <v>214</v>
      </c>
      <c r="AQ28" t="s">
        <v>237</v>
      </c>
      <c r="AR28" t="s">
        <v>238</v>
      </c>
      <c r="AS28" t="s">
        <v>239</v>
      </c>
      <c r="AT28" t="s">
        <v>240</v>
      </c>
      <c r="AU28" t="s">
        <v>241</v>
      </c>
      <c r="AV28" t="s">
        <v>242</v>
      </c>
      <c r="AW28" t="s">
        <v>243</v>
      </c>
      <c r="AX28" t="s">
        <v>244</v>
      </c>
      <c r="AY28" t="s">
        <v>245</v>
      </c>
      <c r="AZ28" t="s">
        <v>246</v>
      </c>
      <c r="BA28" t="s">
        <v>247</v>
      </c>
      <c r="BB28" t="s">
        <v>89</v>
      </c>
      <c r="BC28" t="s">
        <v>240</v>
      </c>
      <c r="BD28" t="s">
        <v>208</v>
      </c>
      <c r="BE28" t="s">
        <v>89</v>
      </c>
      <c r="BF28" t="s">
        <v>248</v>
      </c>
      <c r="BM28">
        <v>782</v>
      </c>
      <c r="BN28">
        <f>BM28+55000+55*5</f>
        <v>56057</v>
      </c>
    </row>
    <row r="30" spans="1:4" ht="14.25">
      <c r="A30" s="3" t="s">
        <v>345</v>
      </c>
      <c r="B30" s="3"/>
      <c r="C30" s="3"/>
      <c r="D30" s="3"/>
    </row>
    <row r="31" spans="1:79" ht="14.25">
      <c r="A31" s="2" t="s">
        <v>1</v>
      </c>
      <c r="B31" s="2" t="s">
        <v>2</v>
      </c>
      <c r="C31" s="2" t="s">
        <v>3</v>
      </c>
      <c r="D31" s="2" t="s">
        <v>47</v>
      </c>
      <c r="E31" s="2" t="s">
        <v>48</v>
      </c>
      <c r="F31" s="2" t="s">
        <v>49</v>
      </c>
      <c r="G31" s="2" t="s">
        <v>50</v>
      </c>
      <c r="H31" s="2" t="s">
        <v>51</v>
      </c>
      <c r="I31" s="2" t="s">
        <v>52</v>
      </c>
      <c r="J31" s="2" t="s">
        <v>53</v>
      </c>
      <c r="K31" s="2" t="s">
        <v>54</v>
      </c>
      <c r="L31" s="2" t="s">
        <v>55</v>
      </c>
      <c r="M31" s="2" t="s">
        <v>56</v>
      </c>
      <c r="N31" s="2" t="s">
        <v>57</v>
      </c>
      <c r="O31" s="2" t="s">
        <v>92</v>
      </c>
      <c r="P31" s="2" t="s">
        <v>93</v>
      </c>
      <c r="Q31" s="2" t="s">
        <v>94</v>
      </c>
      <c r="R31" s="2" t="s">
        <v>95</v>
      </c>
      <c r="S31" s="2" t="s">
        <v>96</v>
      </c>
      <c r="T31" s="2" t="s">
        <v>97</v>
      </c>
      <c r="U31" s="2" t="s">
        <v>98</v>
      </c>
      <c r="V31" s="2" t="s">
        <v>99</v>
      </c>
      <c r="W31" s="2" t="s">
        <v>100</v>
      </c>
      <c r="X31" s="2" t="s">
        <v>101</v>
      </c>
      <c r="Y31" s="2" t="s">
        <v>102</v>
      </c>
      <c r="Z31" s="2" t="s">
        <v>136</v>
      </c>
      <c r="AA31" s="2" t="s">
        <v>137</v>
      </c>
      <c r="AB31" s="2" t="s">
        <v>138</v>
      </c>
      <c r="AC31" s="2" t="s">
        <v>139</v>
      </c>
      <c r="AD31" s="2" t="s">
        <v>140</v>
      </c>
      <c r="AE31" s="2" t="s">
        <v>141</v>
      </c>
      <c r="AF31" s="2" t="s">
        <v>142</v>
      </c>
      <c r="AG31" s="2" t="s">
        <v>143</v>
      </c>
      <c r="AH31" s="2" t="s">
        <v>144</v>
      </c>
      <c r="AI31" s="2" t="s">
        <v>145</v>
      </c>
      <c r="AJ31" s="2" t="s">
        <v>146</v>
      </c>
      <c r="AK31" s="2" t="s">
        <v>147</v>
      </c>
      <c r="AL31" s="2" t="s">
        <v>148</v>
      </c>
      <c r="AM31" s="2" t="s">
        <v>175</v>
      </c>
      <c r="AN31" s="2" t="s">
        <v>176</v>
      </c>
      <c r="AO31" s="2" t="s">
        <v>177</v>
      </c>
      <c r="AP31" s="2" t="s">
        <v>178</v>
      </c>
      <c r="AQ31" s="2" t="s">
        <v>179</v>
      </c>
      <c r="AR31" s="2" t="s">
        <v>180</v>
      </c>
      <c r="AS31" s="2" t="s">
        <v>181</v>
      </c>
      <c r="AT31" s="2" t="s">
        <v>182</v>
      </c>
      <c r="AU31" s="2" t="s">
        <v>183</v>
      </c>
      <c r="AV31" s="2" t="s">
        <v>184</v>
      </c>
      <c r="AW31" s="2" t="s">
        <v>185</v>
      </c>
      <c r="AX31" s="2" t="s">
        <v>186</v>
      </c>
      <c r="AY31" s="2" t="s">
        <v>187</v>
      </c>
      <c r="AZ31" s="2" t="s">
        <v>188</v>
      </c>
      <c r="BA31" s="2" t="s">
        <v>189</v>
      </c>
      <c r="BB31" s="2" t="s">
        <v>190</v>
      </c>
      <c r="BC31" s="2" t="s">
        <v>191</v>
      </c>
      <c r="BD31" s="2" t="s">
        <v>192</v>
      </c>
      <c r="BE31" s="2" t="s">
        <v>193</v>
      </c>
      <c r="BF31" s="2" t="s">
        <v>194</v>
      </c>
      <c r="BG31" s="2" t="s">
        <v>195</v>
      </c>
      <c r="BH31" s="2" t="s">
        <v>196</v>
      </c>
      <c r="BI31" s="2" t="s">
        <v>197</v>
      </c>
      <c r="BJ31" s="2" t="s">
        <v>198</v>
      </c>
      <c r="BK31" s="2" t="s">
        <v>199</v>
      </c>
      <c r="BL31" s="2" t="s">
        <v>200</v>
      </c>
      <c r="BM31" s="2" t="s">
        <v>250</v>
      </c>
      <c r="BN31" s="2" t="s">
        <v>251</v>
      </c>
      <c r="BO31" s="2" t="s">
        <v>252</v>
      </c>
      <c r="BP31" s="2" t="s">
        <v>253</v>
      </c>
      <c r="BQ31" s="2" t="s">
        <v>254</v>
      </c>
      <c r="BR31" s="2" t="s">
        <v>255</v>
      </c>
      <c r="BS31" s="2" t="s">
        <v>256</v>
      </c>
      <c r="BT31" s="2" t="s">
        <v>257</v>
      </c>
      <c r="BU31" s="2" t="s">
        <v>258</v>
      </c>
      <c r="BV31" s="2" t="s">
        <v>259</v>
      </c>
      <c r="BW31" s="2" t="s">
        <v>260</v>
      </c>
      <c r="BX31" s="2" t="s">
        <v>261</v>
      </c>
      <c r="BY31" s="2" t="s">
        <v>262</v>
      </c>
      <c r="BZ31" s="2" t="s">
        <v>346</v>
      </c>
      <c r="CA31" s="2" t="s">
        <v>347</v>
      </c>
    </row>
    <row r="32" spans="1:79" ht="14.25">
      <c r="A32" t="s">
        <v>5</v>
      </c>
      <c r="B32" t="s">
        <v>263</v>
      </c>
      <c r="C32" t="s">
        <v>264</v>
      </c>
      <c r="D32" t="s">
        <v>265</v>
      </c>
      <c r="E32" t="s">
        <v>266</v>
      </c>
      <c r="F32" t="s">
        <v>267</v>
      </c>
      <c r="G32" t="s">
        <v>265</v>
      </c>
      <c r="H32" t="s">
        <v>268</v>
      </c>
      <c r="I32" t="s">
        <v>269</v>
      </c>
      <c r="J32" t="s">
        <v>270</v>
      </c>
      <c r="K32" t="s">
        <v>271</v>
      </c>
      <c r="L32" t="s">
        <v>265</v>
      </c>
      <c r="M32" t="s">
        <v>265</v>
      </c>
      <c r="N32" t="s">
        <v>272</v>
      </c>
      <c r="O32" t="s">
        <v>268</v>
      </c>
      <c r="P32" t="s">
        <v>273</v>
      </c>
      <c r="Q32" t="s">
        <v>274</v>
      </c>
      <c r="R32" t="s">
        <v>271</v>
      </c>
      <c r="S32" t="s">
        <v>265</v>
      </c>
      <c r="T32" t="s">
        <v>275</v>
      </c>
      <c r="U32" t="s">
        <v>276</v>
      </c>
      <c r="V32" t="s">
        <v>277</v>
      </c>
      <c r="W32" t="s">
        <v>266</v>
      </c>
      <c r="X32" t="s">
        <v>272</v>
      </c>
      <c r="Y32" t="s">
        <v>278</v>
      </c>
      <c r="Z32" t="s">
        <v>154</v>
      </c>
      <c r="AA32" t="s">
        <v>279</v>
      </c>
      <c r="AB32" t="s">
        <v>276</v>
      </c>
      <c r="AC32" t="s">
        <v>267</v>
      </c>
      <c r="AD32" t="s">
        <v>277</v>
      </c>
      <c r="AE32" t="s">
        <v>157</v>
      </c>
      <c r="AF32" t="s">
        <v>160</v>
      </c>
      <c r="AG32" t="s">
        <v>280</v>
      </c>
      <c r="AH32" t="s">
        <v>281</v>
      </c>
      <c r="AI32" t="s">
        <v>278</v>
      </c>
      <c r="AJ32" t="s">
        <v>282</v>
      </c>
      <c r="AK32" t="s">
        <v>280</v>
      </c>
      <c r="AL32" t="s">
        <v>273</v>
      </c>
      <c r="AM32" t="s">
        <v>280</v>
      </c>
      <c r="AN32" t="s">
        <v>283</v>
      </c>
      <c r="AO32" t="s">
        <v>284</v>
      </c>
      <c r="AP32" t="s">
        <v>60</v>
      </c>
      <c r="AQ32" t="s">
        <v>157</v>
      </c>
      <c r="AR32" t="s">
        <v>152</v>
      </c>
      <c r="AS32" t="s">
        <v>152</v>
      </c>
      <c r="AT32" t="s">
        <v>65</v>
      </c>
      <c r="AU32" t="s">
        <v>154</v>
      </c>
      <c r="AV32" t="s">
        <v>285</v>
      </c>
      <c r="AW32" t="s">
        <v>285</v>
      </c>
      <c r="AX32" t="s">
        <v>161</v>
      </c>
      <c r="AY32" t="s">
        <v>157</v>
      </c>
      <c r="AZ32" t="s">
        <v>154</v>
      </c>
      <c r="BA32" t="s">
        <v>65</v>
      </c>
      <c r="BB32" t="s">
        <v>157</v>
      </c>
      <c r="BC32" t="s">
        <v>78</v>
      </c>
      <c r="BD32" t="s">
        <v>286</v>
      </c>
      <c r="BE32" t="s">
        <v>287</v>
      </c>
      <c r="BF32" t="s">
        <v>63</v>
      </c>
      <c r="BG32" t="s">
        <v>77</v>
      </c>
      <c r="BH32" t="s">
        <v>78</v>
      </c>
      <c r="BI32" t="s">
        <v>111</v>
      </c>
      <c r="BJ32" t="s">
        <v>161</v>
      </c>
      <c r="BK32" t="s">
        <v>66</v>
      </c>
      <c r="BL32" t="s">
        <v>105</v>
      </c>
      <c r="BM32" t="s">
        <v>77</v>
      </c>
      <c r="BN32" t="s">
        <v>62</v>
      </c>
      <c r="BO32" t="s">
        <v>159</v>
      </c>
      <c r="BP32" t="s">
        <v>63</v>
      </c>
      <c r="BQ32" t="s">
        <v>288</v>
      </c>
      <c r="BR32" t="s">
        <v>131</v>
      </c>
      <c r="BS32" t="s">
        <v>289</v>
      </c>
      <c r="BT32" t="s">
        <v>78</v>
      </c>
      <c r="BU32" t="s">
        <v>74</v>
      </c>
      <c r="BV32" t="s">
        <v>62</v>
      </c>
      <c r="BW32" t="s">
        <v>151</v>
      </c>
      <c r="BX32" t="s">
        <v>108</v>
      </c>
      <c r="BY32" t="s">
        <v>66</v>
      </c>
      <c r="BZ32">
        <v>735</v>
      </c>
      <c r="CA32">
        <f>BZ32+74000+74*5</f>
        <v>75105</v>
      </c>
    </row>
    <row r="33" spans="1:79" ht="14.25">
      <c r="A33" t="s">
        <v>17</v>
      </c>
      <c r="B33" t="s">
        <v>290</v>
      </c>
      <c r="C33" t="s">
        <v>291</v>
      </c>
      <c r="D33" t="s">
        <v>105</v>
      </c>
      <c r="E33" t="s">
        <v>66</v>
      </c>
      <c r="F33" t="s">
        <v>66</v>
      </c>
      <c r="G33" t="s">
        <v>67</v>
      </c>
      <c r="H33" t="s">
        <v>66</v>
      </c>
      <c r="I33" t="s">
        <v>67</v>
      </c>
      <c r="J33" t="s">
        <v>66</v>
      </c>
      <c r="K33" t="s">
        <v>289</v>
      </c>
      <c r="L33" t="s">
        <v>64</v>
      </c>
      <c r="M33" t="s">
        <v>114</v>
      </c>
      <c r="N33" t="s">
        <v>74</v>
      </c>
      <c r="O33" t="s">
        <v>289</v>
      </c>
      <c r="P33" t="s">
        <v>78</v>
      </c>
      <c r="Q33" t="s">
        <v>67</v>
      </c>
      <c r="R33" t="s">
        <v>67</v>
      </c>
      <c r="S33" t="s">
        <v>151</v>
      </c>
      <c r="T33" t="s">
        <v>155</v>
      </c>
      <c r="U33" t="s">
        <v>76</v>
      </c>
      <c r="V33" t="s">
        <v>151</v>
      </c>
      <c r="W33" t="s">
        <v>151</v>
      </c>
      <c r="X33" t="s">
        <v>76</v>
      </c>
      <c r="Y33" t="s">
        <v>63</v>
      </c>
      <c r="Z33" t="s">
        <v>288</v>
      </c>
      <c r="AA33" t="s">
        <v>161</v>
      </c>
      <c r="AB33" t="s">
        <v>152</v>
      </c>
      <c r="AC33" t="s">
        <v>152</v>
      </c>
      <c r="AD33" t="s">
        <v>77</v>
      </c>
      <c r="AE33" t="s">
        <v>61</v>
      </c>
      <c r="AF33" t="s">
        <v>158</v>
      </c>
      <c r="AG33" t="s">
        <v>73</v>
      </c>
      <c r="AH33" t="s">
        <v>63</v>
      </c>
      <c r="AI33" t="s">
        <v>151</v>
      </c>
      <c r="AJ33" t="s">
        <v>161</v>
      </c>
      <c r="AK33" t="s">
        <v>73</v>
      </c>
      <c r="AL33" t="s">
        <v>289</v>
      </c>
      <c r="AM33" t="s">
        <v>155</v>
      </c>
      <c r="AN33" t="s">
        <v>152</v>
      </c>
      <c r="AO33" t="s">
        <v>152</v>
      </c>
      <c r="AP33" t="s">
        <v>283</v>
      </c>
      <c r="AQ33" t="s">
        <v>153</v>
      </c>
      <c r="AR33" t="s">
        <v>151</v>
      </c>
      <c r="AS33" t="s">
        <v>285</v>
      </c>
      <c r="AT33" t="s">
        <v>60</v>
      </c>
      <c r="AU33" t="s">
        <v>283</v>
      </c>
      <c r="AV33" t="s">
        <v>158</v>
      </c>
      <c r="AW33" t="s">
        <v>157</v>
      </c>
      <c r="AX33" t="s">
        <v>154</v>
      </c>
      <c r="AY33" t="s">
        <v>155</v>
      </c>
      <c r="AZ33" t="s">
        <v>287</v>
      </c>
      <c r="BA33" t="s">
        <v>292</v>
      </c>
      <c r="BB33" t="s">
        <v>154</v>
      </c>
      <c r="BC33" t="s">
        <v>153</v>
      </c>
      <c r="BD33" t="s">
        <v>64</v>
      </c>
      <c r="BE33" t="s">
        <v>73</v>
      </c>
      <c r="BF33" t="s">
        <v>289</v>
      </c>
      <c r="BG33" t="s">
        <v>152</v>
      </c>
      <c r="BH33" t="s">
        <v>151</v>
      </c>
      <c r="BI33" t="s">
        <v>64</v>
      </c>
      <c r="BJ33" t="s">
        <v>62</v>
      </c>
      <c r="BK33" t="s">
        <v>159</v>
      </c>
      <c r="BL33" t="s">
        <v>161</v>
      </c>
      <c r="BM33" t="s">
        <v>109</v>
      </c>
      <c r="BN33" t="s">
        <v>67</v>
      </c>
      <c r="BO33" t="s">
        <v>76</v>
      </c>
      <c r="BP33" t="s">
        <v>65</v>
      </c>
      <c r="BQ33" t="s">
        <v>133</v>
      </c>
      <c r="BR33" t="s">
        <v>62</v>
      </c>
      <c r="BS33" t="s">
        <v>60</v>
      </c>
      <c r="BT33" t="s">
        <v>153</v>
      </c>
      <c r="BU33" t="s">
        <v>61</v>
      </c>
      <c r="BV33" t="s">
        <v>286</v>
      </c>
      <c r="BZ33">
        <v>259</v>
      </c>
      <c r="CA33">
        <f>BZ33+71000+71*5</f>
        <v>71614</v>
      </c>
    </row>
    <row r="34" spans="1:79" ht="14.25">
      <c r="A34" t="s">
        <v>32</v>
      </c>
      <c r="B34" t="s">
        <v>293</v>
      </c>
      <c r="C34" t="s">
        <v>294</v>
      </c>
      <c r="D34" t="s">
        <v>109</v>
      </c>
      <c r="E34" t="s">
        <v>85</v>
      </c>
      <c r="F34" t="s">
        <v>288</v>
      </c>
      <c r="G34" t="s">
        <v>110</v>
      </c>
      <c r="H34" t="s">
        <v>107</v>
      </c>
      <c r="I34" t="s">
        <v>134</v>
      </c>
      <c r="J34" t="s">
        <v>78</v>
      </c>
      <c r="K34" t="s">
        <v>74</v>
      </c>
      <c r="L34" t="s">
        <v>108</v>
      </c>
      <c r="M34" t="s">
        <v>85</v>
      </c>
      <c r="N34" t="s">
        <v>110</v>
      </c>
      <c r="O34" t="s">
        <v>133</v>
      </c>
      <c r="P34" t="s">
        <v>295</v>
      </c>
      <c r="Q34" t="s">
        <v>114</v>
      </c>
      <c r="R34" t="s">
        <v>156</v>
      </c>
      <c r="S34" t="s">
        <v>88</v>
      </c>
      <c r="T34" t="s">
        <v>156</v>
      </c>
      <c r="U34" t="s">
        <v>289</v>
      </c>
      <c r="V34" t="s">
        <v>64</v>
      </c>
      <c r="W34" t="s">
        <v>107</v>
      </c>
      <c r="X34" t="s">
        <v>106</v>
      </c>
      <c r="Y34" t="s">
        <v>156</v>
      </c>
      <c r="Z34" t="s">
        <v>296</v>
      </c>
      <c r="AA34" t="s">
        <v>74</v>
      </c>
      <c r="AB34" t="s">
        <v>74</v>
      </c>
      <c r="AC34" t="s">
        <v>74</v>
      </c>
      <c r="AD34" t="s">
        <v>68</v>
      </c>
      <c r="AE34" t="s">
        <v>68</v>
      </c>
      <c r="AF34" t="s">
        <v>68</v>
      </c>
      <c r="AG34" t="s">
        <v>297</v>
      </c>
      <c r="AH34" t="s">
        <v>298</v>
      </c>
      <c r="AI34" t="s">
        <v>115</v>
      </c>
      <c r="AJ34" t="s">
        <v>114</v>
      </c>
      <c r="AK34" t="s">
        <v>107</v>
      </c>
      <c r="AL34" t="s">
        <v>299</v>
      </c>
      <c r="AM34" t="s">
        <v>65</v>
      </c>
      <c r="AN34" t="s">
        <v>289</v>
      </c>
      <c r="AO34" t="s">
        <v>66</v>
      </c>
      <c r="AP34" t="s">
        <v>105</v>
      </c>
      <c r="AQ34" t="s">
        <v>107</v>
      </c>
      <c r="AR34" t="s">
        <v>156</v>
      </c>
      <c r="AS34" t="s">
        <v>111</v>
      </c>
      <c r="AT34" t="s">
        <v>88</v>
      </c>
      <c r="AU34" t="s">
        <v>75</v>
      </c>
      <c r="AV34" t="s">
        <v>169</v>
      </c>
      <c r="AW34" t="s">
        <v>106</v>
      </c>
      <c r="AX34" t="s">
        <v>171</v>
      </c>
      <c r="AY34" t="s">
        <v>114</v>
      </c>
      <c r="AZ34" t="s">
        <v>110</v>
      </c>
      <c r="BA34" t="s">
        <v>117</v>
      </c>
      <c r="BB34" t="s">
        <v>167</v>
      </c>
      <c r="BC34" t="s">
        <v>114</v>
      </c>
      <c r="BD34" t="s">
        <v>156</v>
      </c>
      <c r="BE34" t="s">
        <v>300</v>
      </c>
      <c r="BF34" t="s">
        <v>78</v>
      </c>
      <c r="BG34" t="s">
        <v>288</v>
      </c>
      <c r="BH34" t="s">
        <v>109</v>
      </c>
      <c r="BI34" t="s">
        <v>67</v>
      </c>
      <c r="BJ34" t="s">
        <v>108</v>
      </c>
      <c r="BK34" t="s">
        <v>133</v>
      </c>
      <c r="BL34" t="s">
        <v>120</v>
      </c>
      <c r="BM34" t="s">
        <v>248</v>
      </c>
      <c r="BN34" t="s">
        <v>301</v>
      </c>
      <c r="BO34" t="s">
        <v>170</v>
      </c>
      <c r="BP34" t="s">
        <v>270</v>
      </c>
      <c r="BZ34">
        <v>728</v>
      </c>
      <c r="CA34">
        <f>BZ34+65000+65*5</f>
        <v>66053</v>
      </c>
    </row>
    <row r="35" spans="1:79" ht="14.25">
      <c r="A35" t="s">
        <v>37</v>
      </c>
      <c r="B35" t="s">
        <v>302</v>
      </c>
      <c r="C35" t="s">
        <v>303</v>
      </c>
      <c r="D35" t="s">
        <v>169</v>
      </c>
      <c r="E35" t="s">
        <v>304</v>
      </c>
      <c r="F35" t="s">
        <v>289</v>
      </c>
      <c r="G35" t="s">
        <v>64</v>
      </c>
      <c r="H35" t="s">
        <v>66</v>
      </c>
      <c r="I35" t="s">
        <v>67</v>
      </c>
      <c r="J35" t="s">
        <v>305</v>
      </c>
      <c r="K35" t="s">
        <v>66</v>
      </c>
      <c r="L35" t="s">
        <v>155</v>
      </c>
      <c r="M35" t="s">
        <v>61</v>
      </c>
      <c r="N35" t="s">
        <v>87</v>
      </c>
      <c r="O35" t="s">
        <v>61</v>
      </c>
      <c r="P35" t="s">
        <v>63</v>
      </c>
      <c r="Q35" t="s">
        <v>155</v>
      </c>
      <c r="R35" t="s">
        <v>62</v>
      </c>
      <c r="S35" t="s">
        <v>158</v>
      </c>
      <c r="T35" t="s">
        <v>159</v>
      </c>
      <c r="U35" t="s">
        <v>62</v>
      </c>
      <c r="V35" t="s">
        <v>287</v>
      </c>
      <c r="W35" t="s">
        <v>77</v>
      </c>
      <c r="X35" t="s">
        <v>73</v>
      </c>
      <c r="Y35" t="s">
        <v>76</v>
      </c>
      <c r="Z35" t="s">
        <v>65</v>
      </c>
      <c r="AA35" t="s">
        <v>161</v>
      </c>
      <c r="AB35" t="s">
        <v>66</v>
      </c>
      <c r="AC35" t="s">
        <v>68</v>
      </c>
      <c r="AD35" t="s">
        <v>156</v>
      </c>
      <c r="AE35" t="s">
        <v>289</v>
      </c>
      <c r="AF35" t="s">
        <v>288</v>
      </c>
      <c r="AG35" t="s">
        <v>107</v>
      </c>
      <c r="AH35" t="s">
        <v>114</v>
      </c>
      <c r="AI35" t="s">
        <v>169</v>
      </c>
      <c r="AJ35" t="s">
        <v>82</v>
      </c>
      <c r="AK35" t="s">
        <v>169</v>
      </c>
      <c r="AL35" t="s">
        <v>84</v>
      </c>
      <c r="AM35" t="s">
        <v>170</v>
      </c>
      <c r="AN35" t="s">
        <v>116</v>
      </c>
      <c r="AO35" t="s">
        <v>111</v>
      </c>
      <c r="AP35" t="s">
        <v>131</v>
      </c>
      <c r="AQ35" t="s">
        <v>121</v>
      </c>
      <c r="AR35" t="s">
        <v>295</v>
      </c>
      <c r="AS35" t="s">
        <v>306</v>
      </c>
      <c r="AT35" t="s">
        <v>87</v>
      </c>
      <c r="AU35" t="s">
        <v>134</v>
      </c>
      <c r="AV35" t="s">
        <v>87</v>
      </c>
      <c r="AW35" t="s">
        <v>215</v>
      </c>
      <c r="AX35" t="s">
        <v>307</v>
      </c>
      <c r="AY35" t="s">
        <v>233</v>
      </c>
      <c r="AZ35" t="s">
        <v>173</v>
      </c>
      <c r="BA35" t="s">
        <v>228</v>
      </c>
      <c r="BB35" t="s">
        <v>308</v>
      </c>
      <c r="BC35" t="s">
        <v>235</v>
      </c>
      <c r="BD35" t="s">
        <v>306</v>
      </c>
      <c r="BE35" t="s">
        <v>230</v>
      </c>
      <c r="BF35" t="s">
        <v>90</v>
      </c>
      <c r="BG35" t="s">
        <v>127</v>
      </c>
      <c r="BH35" t="s">
        <v>245</v>
      </c>
      <c r="BI35" t="s">
        <v>126</v>
      </c>
      <c r="BJ35" t="s">
        <v>309</v>
      </c>
      <c r="BK35" t="s">
        <v>239</v>
      </c>
      <c r="BL35" t="s">
        <v>225</v>
      </c>
      <c r="BM35" t="s">
        <v>213</v>
      </c>
      <c r="BZ35">
        <v>257</v>
      </c>
      <c r="CA35">
        <f>BZ35+62000+62*5</f>
        <v>62567</v>
      </c>
    </row>
    <row r="36" spans="1:79" ht="14.25">
      <c r="A36" t="s">
        <v>41</v>
      </c>
      <c r="B36" t="s">
        <v>310</v>
      </c>
      <c r="C36" t="s">
        <v>311</v>
      </c>
      <c r="D36" t="s">
        <v>312</v>
      </c>
      <c r="E36" t="s">
        <v>172</v>
      </c>
      <c r="F36" t="s">
        <v>312</v>
      </c>
      <c r="G36" t="s">
        <v>313</v>
      </c>
      <c r="H36" t="s">
        <v>241</v>
      </c>
      <c r="I36" t="s">
        <v>314</v>
      </c>
      <c r="J36" t="s">
        <v>315</v>
      </c>
      <c r="K36" t="s">
        <v>316</v>
      </c>
      <c r="L36" t="s">
        <v>317</v>
      </c>
      <c r="M36" t="s">
        <v>318</v>
      </c>
      <c r="N36" t="s">
        <v>319</v>
      </c>
      <c r="O36" t="s">
        <v>320</v>
      </c>
      <c r="P36" t="s">
        <v>321</v>
      </c>
      <c r="Q36" t="s">
        <v>305</v>
      </c>
      <c r="R36" t="s">
        <v>322</v>
      </c>
      <c r="S36" t="s">
        <v>323</v>
      </c>
      <c r="T36" t="s">
        <v>324</v>
      </c>
      <c r="U36" t="s">
        <v>325</v>
      </c>
      <c r="V36" t="s">
        <v>234</v>
      </c>
      <c r="W36" t="s">
        <v>326</v>
      </c>
      <c r="X36" t="s">
        <v>327</v>
      </c>
      <c r="Y36" t="s">
        <v>328</v>
      </c>
      <c r="Z36" t="s">
        <v>329</v>
      </c>
      <c r="AA36" t="s">
        <v>330</v>
      </c>
      <c r="AB36" t="s">
        <v>331</v>
      </c>
      <c r="AC36" t="s">
        <v>332</v>
      </c>
      <c r="AD36" t="s">
        <v>333</v>
      </c>
      <c r="AE36" t="s">
        <v>334</v>
      </c>
      <c r="AF36" t="s">
        <v>335</v>
      </c>
      <c r="AG36" t="s">
        <v>336</v>
      </c>
      <c r="AH36" t="s">
        <v>337</v>
      </c>
      <c r="AI36" t="s">
        <v>338</v>
      </c>
      <c r="BZ36">
        <v>0</v>
      </c>
      <c r="CA36">
        <f>32000+32*5</f>
        <v>32160</v>
      </c>
    </row>
    <row r="37" spans="1:79" ht="14.25">
      <c r="A37" t="s">
        <v>339</v>
      </c>
      <c r="B37" t="s">
        <v>340</v>
      </c>
      <c r="C37" t="s">
        <v>341</v>
      </c>
      <c r="D37" t="s">
        <v>283</v>
      </c>
      <c r="E37" t="s">
        <v>79</v>
      </c>
      <c r="F37" t="s">
        <v>60</v>
      </c>
      <c r="G37" t="s">
        <v>62</v>
      </c>
      <c r="H37" t="s">
        <v>158</v>
      </c>
      <c r="I37" t="s">
        <v>155</v>
      </c>
      <c r="J37" t="s">
        <v>158</v>
      </c>
      <c r="K37" t="s">
        <v>289</v>
      </c>
      <c r="L37" t="s">
        <v>66</v>
      </c>
      <c r="M37" t="s">
        <v>66</v>
      </c>
      <c r="N37" t="s">
        <v>78</v>
      </c>
      <c r="O37" t="s">
        <v>156</v>
      </c>
      <c r="P37" t="s">
        <v>61</v>
      </c>
      <c r="Q37" t="s">
        <v>73</v>
      </c>
      <c r="R37" t="s">
        <v>73</v>
      </c>
      <c r="S37" t="s">
        <v>161</v>
      </c>
      <c r="T37" t="s">
        <v>116</v>
      </c>
      <c r="U37" t="s">
        <v>288</v>
      </c>
      <c r="V37" t="s">
        <v>64</v>
      </c>
      <c r="W37" t="s">
        <v>74</v>
      </c>
      <c r="X37" t="s">
        <v>68</v>
      </c>
      <c r="Y37" t="s">
        <v>164</v>
      </c>
      <c r="Z37" t="s">
        <v>88</v>
      </c>
      <c r="AA37" t="s">
        <v>114</v>
      </c>
      <c r="AB37" t="s">
        <v>107</v>
      </c>
      <c r="AC37" t="s">
        <v>208</v>
      </c>
      <c r="AD37" t="s">
        <v>132</v>
      </c>
      <c r="AE37" t="s">
        <v>238</v>
      </c>
      <c r="BZ37">
        <v>0</v>
      </c>
      <c r="CA37">
        <f>28000+28*5</f>
        <v>28140</v>
      </c>
    </row>
    <row r="38" spans="1:79" ht="14.25">
      <c r="A38" t="s">
        <v>342</v>
      </c>
      <c r="B38" t="s">
        <v>343</v>
      </c>
      <c r="C38" t="s">
        <v>344</v>
      </c>
      <c r="D38" t="s">
        <v>169</v>
      </c>
      <c r="E38" t="s">
        <v>156</v>
      </c>
      <c r="F38" t="s">
        <v>64</v>
      </c>
      <c r="G38" t="s">
        <v>289</v>
      </c>
      <c r="H38" t="s">
        <v>288</v>
      </c>
      <c r="I38" t="s">
        <v>159</v>
      </c>
      <c r="J38" t="s">
        <v>153</v>
      </c>
      <c r="K38" t="s">
        <v>279</v>
      </c>
      <c r="L38" t="s">
        <v>292</v>
      </c>
      <c r="M38" t="s">
        <v>284</v>
      </c>
      <c r="N38" t="s">
        <v>60</v>
      </c>
      <c r="O38" t="s">
        <v>289</v>
      </c>
      <c r="P38" t="s">
        <v>153</v>
      </c>
      <c r="Q38" t="s">
        <v>63</v>
      </c>
      <c r="R38" t="s">
        <v>63</v>
      </c>
      <c r="S38" t="s">
        <v>73</v>
      </c>
      <c r="T38" t="s">
        <v>161</v>
      </c>
      <c r="BZ38">
        <v>0</v>
      </c>
      <c r="CA38">
        <f>17000+17*5</f>
        <v>17085</v>
      </c>
    </row>
  </sheetData>
  <sheetProtection/>
  <mergeCells count="7">
    <mergeCell ref="A30:D30"/>
    <mergeCell ref="A1:D1"/>
    <mergeCell ref="A5:D5"/>
    <mergeCell ref="A10:D10"/>
    <mergeCell ref="A15:D15"/>
    <mergeCell ref="A19:D19"/>
    <mergeCell ref="A25:D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Hogye Szabolcs</dc:creator>
  <cp:keywords/>
  <dc:description/>
  <cp:lastModifiedBy>Windows-felhasználó</cp:lastModifiedBy>
  <dcterms:created xsi:type="dcterms:W3CDTF">2022-08-20T16:55:00Z</dcterms:created>
  <dcterms:modified xsi:type="dcterms:W3CDTF">2022-08-22T06:25:53Z</dcterms:modified>
  <cp:category/>
  <cp:version/>
  <cp:contentType/>
  <cp:contentStatus/>
</cp:coreProperties>
</file>