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16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<sst xmlns="http://schemas.openxmlformats.org/spreadsheetml/2006/main" count="2073" uniqueCount="414">
  <si>
    <t>1.0 km</t>
  </si>
  <si>
    <t>2.0 km</t>
  </si>
  <si>
    <t>3.0 km</t>
  </si>
  <si>
    <t>4.0 km</t>
  </si>
  <si>
    <t>5.0 km</t>
  </si>
  <si>
    <t>6.0 km</t>
  </si>
  <si>
    <t>7.0 km</t>
  </si>
  <si>
    <t>8.0 km</t>
  </si>
  <si>
    <t>9.0 km</t>
  </si>
  <si>
    <t>10.0 km</t>
  </si>
  <si>
    <t>11.0 km</t>
  </si>
  <si>
    <t>12.0 km</t>
  </si>
  <si>
    <t>1</t>
  </si>
  <si>
    <t>118</t>
  </si>
  <si>
    <t>Borók Mária</t>
  </si>
  <si>
    <t>0:04:29</t>
  </si>
  <si>
    <t>0:04:54</t>
  </si>
  <si>
    <t>0:05:01</t>
  </si>
  <si>
    <t>0:04:59</t>
  </si>
  <si>
    <t>0:05:05</t>
  </si>
  <si>
    <t>0:05:04</t>
  </si>
  <si>
    <t>0:04:58</t>
  </si>
  <si>
    <t>0:04:56</t>
  </si>
  <si>
    <t>0:04:53</t>
  </si>
  <si>
    <t>2</t>
  </si>
  <si>
    <t>114</t>
  </si>
  <si>
    <t>Dr. Sulyok Anita</t>
  </si>
  <si>
    <t>0:04:37</t>
  </si>
  <si>
    <t>0:05:03</t>
  </si>
  <si>
    <t>0:05:06</t>
  </si>
  <si>
    <t>0:05:09</t>
  </si>
  <si>
    <t>0:05:14</t>
  </si>
  <si>
    <t>0:05:29</t>
  </si>
  <si>
    <t>0:05:20</t>
  </si>
  <si>
    <t>0:05:30</t>
  </si>
  <si>
    <t>0:05:13</t>
  </si>
  <si>
    <t/>
  </si>
  <si>
    <t>3</t>
  </si>
  <si>
    <t>126</t>
  </si>
  <si>
    <t>Andrássyné Dolog Éva</t>
  </si>
  <si>
    <t>0:05:45</t>
  </si>
  <si>
    <t>0:05:58</t>
  </si>
  <si>
    <t>0:06:01</t>
  </si>
  <si>
    <t>0:05:57</t>
  </si>
  <si>
    <t>0:06:02</t>
  </si>
  <si>
    <t>0:06:05</t>
  </si>
  <si>
    <t>0:06:19</t>
  </si>
  <si>
    <t>0:06:13</t>
  </si>
  <si>
    <t>4</t>
  </si>
  <si>
    <t>121</t>
  </si>
  <si>
    <t>Dr. Molnár Zita</t>
  </si>
  <si>
    <t>0:06:37</t>
  </si>
  <si>
    <t>0:06:41</t>
  </si>
  <si>
    <t>0:06:33</t>
  </si>
  <si>
    <t>0:06:31</t>
  </si>
  <si>
    <t>0:06:36</t>
  </si>
  <si>
    <t>0:06:22</t>
  </si>
  <si>
    <t>0:06:03</t>
  </si>
  <si>
    <t>0:06:04</t>
  </si>
  <si>
    <t>0:05:52</t>
  </si>
  <si>
    <t>13.0 km</t>
  </si>
  <si>
    <t>14.0 km</t>
  </si>
  <si>
    <t>124</t>
  </si>
  <si>
    <t>Vegán Viktor</t>
  </si>
  <si>
    <t>0:03:56</t>
  </si>
  <si>
    <t>0:03:57</t>
  </si>
  <si>
    <t>0:04:00</t>
  </si>
  <si>
    <t>0:04:04</t>
  </si>
  <si>
    <t>0:04:08</t>
  </si>
  <si>
    <t>0:04:17</t>
  </si>
  <si>
    <t>0:04:14</t>
  </si>
  <si>
    <t>0:04:12</t>
  </si>
  <si>
    <t>0:04:18</t>
  </si>
  <si>
    <t>0:04:16</t>
  </si>
  <si>
    <t>0:04:15</t>
  </si>
  <si>
    <t>0:04:20</t>
  </si>
  <si>
    <t>123</t>
  </si>
  <si>
    <t>Kozma Zsolt</t>
  </si>
  <si>
    <t>0:04:01</t>
  </si>
  <si>
    <t>0:04:05</t>
  </si>
  <si>
    <t>0:04:06</t>
  </si>
  <si>
    <t>0:04:09</t>
  </si>
  <si>
    <t>0:04:13</t>
  </si>
  <si>
    <t>125</t>
  </si>
  <si>
    <t>Görbe József</t>
  </si>
  <si>
    <t>0:04:23</t>
  </si>
  <si>
    <t>0:04:28</t>
  </si>
  <si>
    <t>0:04:30</t>
  </si>
  <si>
    <t>0:04:32</t>
  </si>
  <si>
    <t>0:04:35</t>
  </si>
  <si>
    <t>0:04:40</t>
  </si>
  <si>
    <t>0:04:39</t>
  </si>
  <si>
    <t>0:04:42</t>
  </si>
  <si>
    <t>0:04:34</t>
  </si>
  <si>
    <t>0:13:25</t>
  </si>
  <si>
    <t>116</t>
  </si>
  <si>
    <t>Baukó Ferenc</t>
  </si>
  <si>
    <t>0:04:36</t>
  </si>
  <si>
    <t>0:04:38</t>
  </si>
  <si>
    <t>0:04:44</t>
  </si>
  <si>
    <t>5</t>
  </si>
  <si>
    <t>115</t>
  </si>
  <si>
    <t>Cservák György</t>
  </si>
  <si>
    <t>0:04:45</t>
  </si>
  <si>
    <t>0:04:52</t>
  </si>
  <si>
    <t>0:04:55</t>
  </si>
  <si>
    <t>0:04:51</t>
  </si>
  <si>
    <t>6</t>
  </si>
  <si>
    <t>120</t>
  </si>
  <si>
    <t>Karesz</t>
  </si>
  <si>
    <t>0:04:41</t>
  </si>
  <si>
    <t>0:04:57</t>
  </si>
  <si>
    <t>7</t>
  </si>
  <si>
    <t>122</t>
  </si>
  <si>
    <t>Sinkó András</t>
  </si>
  <si>
    <t>0:05:28</t>
  </si>
  <si>
    <t>0:05:02</t>
  </si>
  <si>
    <t>0:05:21</t>
  </si>
  <si>
    <t>0:05:35</t>
  </si>
  <si>
    <t>8</t>
  </si>
  <si>
    <t>127</t>
  </si>
  <si>
    <t>Andrássy Béla</t>
  </si>
  <si>
    <t>0:05:33</t>
  </si>
  <si>
    <t>0:05:39</t>
  </si>
  <si>
    <t>0:05:40</t>
  </si>
  <si>
    <t>0:05:43</t>
  </si>
  <si>
    <t>0:05:38</t>
  </si>
  <si>
    <t>0:05:32</t>
  </si>
  <si>
    <t>0:05:46</t>
  </si>
  <si>
    <t>9</t>
  </si>
  <si>
    <t>117</t>
  </si>
  <si>
    <t>dr.Lele László</t>
  </si>
  <si>
    <t>0:06:07</t>
  </si>
  <si>
    <t>0:06:21</t>
  </si>
  <si>
    <t>0:06:38</t>
  </si>
  <si>
    <t>10</t>
  </si>
  <si>
    <t>112</t>
  </si>
  <si>
    <t>Gyenge Sándor</t>
  </si>
  <si>
    <t>0:09:05</t>
  </si>
  <si>
    <t>0:10:05</t>
  </si>
  <si>
    <t>0:10:13</t>
  </si>
  <si>
    <t>0:09:52</t>
  </si>
  <si>
    <t>0:10:09</t>
  </si>
  <si>
    <t>15.0 km</t>
  </si>
  <si>
    <t>16.0 km</t>
  </si>
  <si>
    <t>17.0 km</t>
  </si>
  <si>
    <t>18.0 km</t>
  </si>
  <si>
    <t>222</t>
  </si>
  <si>
    <t>Dollákné Drabant Zsuzsanna</t>
  </si>
  <si>
    <t>0:06:24</t>
  </si>
  <si>
    <t>0:06:29</t>
  </si>
  <si>
    <t>0:06:32</t>
  </si>
  <si>
    <t>0:06:34</t>
  </si>
  <si>
    <t>0:06:35</t>
  </si>
  <si>
    <t>0:06:39</t>
  </si>
  <si>
    <t>0:06:11</t>
  </si>
  <si>
    <t>224</t>
  </si>
  <si>
    <t>Rajnai Bernadette</t>
  </si>
  <si>
    <t>0:06:30</t>
  </si>
  <si>
    <t>0:06:27</t>
  </si>
  <si>
    <t>0:06:10</t>
  </si>
  <si>
    <t>19.0 km</t>
  </si>
  <si>
    <t>20.0 km</t>
  </si>
  <si>
    <t>21.0 km</t>
  </si>
  <si>
    <t>22.0 km</t>
  </si>
  <si>
    <t>23.0 km</t>
  </si>
  <si>
    <t>24.0 km</t>
  </si>
  <si>
    <t>25.0 km</t>
  </si>
  <si>
    <t>26.0 km</t>
  </si>
  <si>
    <t>27.0 km</t>
  </si>
  <si>
    <t>221</t>
  </si>
  <si>
    <t>Jega-Szabo Zsolt</t>
  </si>
  <si>
    <t>0:04:27</t>
  </si>
  <si>
    <t>0:04:22</t>
  </si>
  <si>
    <t>0:05:18</t>
  </si>
  <si>
    <t>0:04:19</t>
  </si>
  <si>
    <t>0:04:25</t>
  </si>
  <si>
    <t>0:04:26</t>
  </si>
  <si>
    <t>0:04:21</t>
  </si>
  <si>
    <t>0:04:31</t>
  </si>
  <si>
    <t>0:04:33</t>
  </si>
  <si>
    <t>220</t>
  </si>
  <si>
    <t>Boronkay Péter</t>
  </si>
  <si>
    <t>0:05:17</t>
  </si>
  <si>
    <t>0:04:43</t>
  </si>
  <si>
    <t>0:04:24</t>
  </si>
  <si>
    <t>0:05:56</t>
  </si>
  <si>
    <t>0:08:04</t>
  </si>
  <si>
    <t>0:07:07</t>
  </si>
  <si>
    <t>215</t>
  </si>
  <si>
    <t>Farkas Zsolt</t>
  </si>
  <si>
    <t>0:05:07</t>
  </si>
  <si>
    <t>0:05:12</t>
  </si>
  <si>
    <t>0:06:17</t>
  </si>
  <si>
    <t>0:05:26</t>
  </si>
  <si>
    <t>0:05:19</t>
  </si>
  <si>
    <t>0:05:16</t>
  </si>
  <si>
    <t>0:05:51</t>
  </si>
  <si>
    <t>0:05:34</t>
  </si>
  <si>
    <t>0:05:48</t>
  </si>
  <si>
    <t>223</t>
  </si>
  <si>
    <t>Gáspár Sándor</t>
  </si>
  <si>
    <t>0:08:29</t>
  </si>
  <si>
    <t>0:10:11</t>
  </si>
  <si>
    <t>0:08:51</t>
  </si>
  <si>
    <t>0:10:36</t>
  </si>
  <si>
    <t>0:09:19</t>
  </si>
  <si>
    <t>0:10:23</t>
  </si>
  <si>
    <t>0:09:11</t>
  </si>
  <si>
    <t>0:10:14</t>
  </si>
  <si>
    <t>0:10:45</t>
  </si>
  <si>
    <t>0:15:04</t>
  </si>
  <si>
    <t>0:11:31</t>
  </si>
  <si>
    <t>28.0 km</t>
  </si>
  <si>
    <t>29.0 km</t>
  </si>
  <si>
    <t>30.0 km</t>
  </si>
  <si>
    <t>31.0 km</t>
  </si>
  <si>
    <t>32.0 km</t>
  </si>
  <si>
    <t>33.0 km</t>
  </si>
  <si>
    <t>34.0 km</t>
  </si>
  <si>
    <t>35.0 km</t>
  </si>
  <si>
    <t>318</t>
  </si>
  <si>
    <t>Tóth-Varga Vera</t>
  </si>
  <si>
    <t>0:05:00</t>
  </si>
  <si>
    <t>0:05:08</t>
  </si>
  <si>
    <t>0:05:11</t>
  </si>
  <si>
    <t>0:05:15</t>
  </si>
  <si>
    <t>0:05:10</t>
  </si>
  <si>
    <t>330</t>
  </si>
  <si>
    <t>Felszeg Csillagai</t>
  </si>
  <si>
    <t>0:05:22</t>
  </si>
  <si>
    <t>0:05:37</t>
  </si>
  <si>
    <t>0:05:27</t>
  </si>
  <si>
    <t>0:05:44</t>
  </si>
  <si>
    <t>0:06:26</t>
  </si>
  <si>
    <t>0:06:12</t>
  </si>
  <si>
    <t>0:06:14</t>
  </si>
  <si>
    <t>0:05:47</t>
  </si>
  <si>
    <t>0:05:50</t>
  </si>
  <si>
    <t>0:05:23</t>
  </si>
  <si>
    <t>0:06:06</t>
  </si>
  <si>
    <t>0:06:18</t>
  </si>
  <si>
    <t>0:06:25</t>
  </si>
  <si>
    <t>0:06:40</t>
  </si>
  <si>
    <t>0:06:42</t>
  </si>
  <si>
    <t>0:06:45</t>
  </si>
  <si>
    <t>317</t>
  </si>
  <si>
    <t>Kiss Richárd János</t>
  </si>
  <si>
    <t>0:04:48</t>
  </si>
  <si>
    <t>0:05:24</t>
  </si>
  <si>
    <t>319</t>
  </si>
  <si>
    <t>Hegedűs János</t>
  </si>
  <si>
    <t>0:05:25</t>
  </si>
  <si>
    <t>36.0 km</t>
  </si>
  <si>
    <t>37.0 km</t>
  </si>
  <si>
    <t>38.0 km</t>
  </si>
  <si>
    <t>39.0 km</t>
  </si>
  <si>
    <t>40.0 km</t>
  </si>
  <si>
    <t>41.0 km</t>
  </si>
  <si>
    <t>42.0 km</t>
  </si>
  <si>
    <t>43.0 km</t>
  </si>
  <si>
    <t>44.0 km</t>
  </si>
  <si>
    <t>45.0 km</t>
  </si>
  <si>
    <t>46.0 km</t>
  </si>
  <si>
    <t>47.0 km</t>
  </si>
  <si>
    <t>48.0 km</t>
  </si>
  <si>
    <t>49.0 km</t>
  </si>
  <si>
    <t>50.0 km</t>
  </si>
  <si>
    <t>51.0 km</t>
  </si>
  <si>
    <t>52.0 km</t>
  </si>
  <si>
    <t>53.0 km</t>
  </si>
  <si>
    <t>54.0 km</t>
  </si>
  <si>
    <t>55.0 km</t>
  </si>
  <si>
    <t>56.0 km</t>
  </si>
  <si>
    <t>57.0 km</t>
  </si>
  <si>
    <t>58.0 km</t>
  </si>
  <si>
    <t>59.0 km</t>
  </si>
  <si>
    <t>60.0 km</t>
  </si>
  <si>
    <t>61.0 km</t>
  </si>
  <si>
    <t>62.0 km</t>
  </si>
  <si>
    <t>63.0 km</t>
  </si>
  <si>
    <t>64.0 km</t>
  </si>
  <si>
    <t>65.0 km</t>
  </si>
  <si>
    <t>66.0 km</t>
  </si>
  <si>
    <t>67.0 km</t>
  </si>
  <si>
    <t>68.0 km</t>
  </si>
  <si>
    <t>69.0 km</t>
  </si>
  <si>
    <t>656</t>
  </si>
  <si>
    <t>Kádár Kitti</t>
  </si>
  <si>
    <t>0:06:59</t>
  </si>
  <si>
    <t>653</t>
  </si>
  <si>
    <t>Vágóné Türei Márta</t>
  </si>
  <si>
    <t>0:06:09</t>
  </si>
  <si>
    <t>0:06:16</t>
  </si>
  <si>
    <t>0:06:15</t>
  </si>
  <si>
    <t>0:10:27</t>
  </si>
  <si>
    <t>0:06:28</t>
  </si>
  <si>
    <t>0:07:21</t>
  </si>
  <si>
    <t>0:06:52</t>
  </si>
  <si>
    <t>0:07:06</t>
  </si>
  <si>
    <t>0:06:56</t>
  </si>
  <si>
    <t>0:07:44</t>
  </si>
  <si>
    <t>0:06:46</t>
  </si>
  <si>
    <t>0:06:55</t>
  </si>
  <si>
    <t>0:07:01</t>
  </si>
  <si>
    <t>0:07:04</t>
  </si>
  <si>
    <t>0:07:31</t>
  </si>
  <si>
    <t>70.0 km</t>
  </si>
  <si>
    <t>71.0 km</t>
  </si>
  <si>
    <t>72.0 km</t>
  </si>
  <si>
    <t>73.0 km</t>
  </si>
  <si>
    <t>74.0 km</t>
  </si>
  <si>
    <t>75.0 km</t>
  </si>
  <si>
    <t>76.0 km</t>
  </si>
  <si>
    <t>647</t>
  </si>
  <si>
    <t>Szabó Csaba</t>
  </si>
  <si>
    <t>0:04:49</t>
  </si>
  <si>
    <t>0:04:46</t>
  </si>
  <si>
    <t>654</t>
  </si>
  <si>
    <t>Veress Béla</t>
  </si>
  <si>
    <t>0:04:50</t>
  </si>
  <si>
    <t>0:04:47</t>
  </si>
  <si>
    <t>0:05:41</t>
  </si>
  <si>
    <t>0:05:31</t>
  </si>
  <si>
    <t>0:05:53</t>
  </si>
  <si>
    <t>652</t>
  </si>
  <si>
    <t>kazai istván</t>
  </si>
  <si>
    <t>0:08:02</t>
  </si>
  <si>
    <t>0:05:49</t>
  </si>
  <si>
    <t>0:06:00</t>
  </si>
  <si>
    <t>0:05:55</t>
  </si>
  <si>
    <t>0:05:59</t>
  </si>
  <si>
    <t>643</t>
  </si>
  <si>
    <t>Simon Róbert</t>
  </si>
  <si>
    <t>0:07:18</t>
  </si>
  <si>
    <t>0:07:23</t>
  </si>
  <si>
    <t>0:05:36</t>
  </si>
  <si>
    <t>644</t>
  </si>
  <si>
    <t>Kovács Ádám</t>
  </si>
  <si>
    <t>0:05:54</t>
  </si>
  <si>
    <t>0:06:23</t>
  </si>
  <si>
    <t>642</t>
  </si>
  <si>
    <t>Ignéczi István</t>
  </si>
  <si>
    <t>0:05:42</t>
  </si>
  <si>
    <t>0:07:08</t>
  </si>
  <si>
    <t>0:08:58</t>
  </si>
  <si>
    <t>0:07:29</t>
  </si>
  <si>
    <t>0:12:05</t>
  </si>
  <si>
    <t>0:07:54</t>
  </si>
  <si>
    <t>0:08:08</t>
  </si>
  <si>
    <t>0:10:12</t>
  </si>
  <si>
    <t>0:07:10</t>
  </si>
  <si>
    <t>650</t>
  </si>
  <si>
    <t>Dimény László</t>
  </si>
  <si>
    <t>0:06:53</t>
  </si>
  <si>
    <t>0:07:37</t>
  </si>
  <si>
    <t>0:06:54</t>
  </si>
  <si>
    <t>0:07:56</t>
  </si>
  <si>
    <t>0:07:02</t>
  </si>
  <si>
    <t>0:06:47</t>
  </si>
  <si>
    <t>0:06:51</t>
  </si>
  <si>
    <t>0:07:14</t>
  </si>
  <si>
    <t>645</t>
  </si>
  <si>
    <t>Szakács Sándor Zsolt</t>
  </si>
  <si>
    <t>0:06:08</t>
  </si>
  <si>
    <t>0:07:50</t>
  </si>
  <si>
    <t>0:07:12</t>
  </si>
  <si>
    <t>0:06:57</t>
  </si>
  <si>
    <t>0:07:05</t>
  </si>
  <si>
    <t>0:08:18</t>
  </si>
  <si>
    <t>0:07:30</t>
  </si>
  <si>
    <t>0:06:49</t>
  </si>
  <si>
    <t>651</t>
  </si>
  <si>
    <t>Seres János</t>
  </si>
  <si>
    <t>0:07:00</t>
  </si>
  <si>
    <t>0:07:39</t>
  </si>
  <si>
    <t>0:07:36</t>
  </si>
  <si>
    <t>0:06:58</t>
  </si>
  <si>
    <t>0:07:46</t>
  </si>
  <si>
    <t>0:07:52</t>
  </si>
  <si>
    <t>0:14:19</t>
  </si>
  <si>
    <t>0:17:28</t>
  </si>
  <si>
    <t>0:08:12</t>
  </si>
  <si>
    <t>655</t>
  </si>
  <si>
    <t>Deák László</t>
  </si>
  <si>
    <t>0:06:20</t>
  </si>
  <si>
    <t>0:07:17</t>
  </si>
  <si>
    <t>0:10:56</t>
  </si>
  <si>
    <t>0:07:57</t>
  </si>
  <si>
    <t>0:06:44</t>
  </si>
  <si>
    <t>11</t>
  </si>
  <si>
    <t>316</t>
  </si>
  <si>
    <t>Székely Loránd</t>
  </si>
  <si>
    <t>1:30:28</t>
  </si>
  <si>
    <t>217</t>
  </si>
  <si>
    <t>Csernai Tamás</t>
  </si>
  <si>
    <t>1:30:27</t>
  </si>
  <si>
    <t>0:09:01</t>
  </si>
  <si>
    <t>216</t>
  </si>
  <si>
    <t>Elek Mihály</t>
  </si>
  <si>
    <t>Helyezés</t>
  </si>
  <si>
    <t>Rajtszám</t>
  </si>
  <si>
    <t>Név</t>
  </si>
  <si>
    <t>Tört kör</t>
  </si>
  <si>
    <t>Összesen</t>
  </si>
  <si>
    <t>1 órás Nő</t>
  </si>
  <si>
    <t>1 órás Férfi</t>
  </si>
  <si>
    <t>2 órás Nő</t>
  </si>
  <si>
    <t>2 órás Férfi</t>
  </si>
  <si>
    <t>3 órás Nő</t>
  </si>
  <si>
    <t>3 órás Férfi</t>
  </si>
  <si>
    <t>3 órás Csapat</t>
  </si>
  <si>
    <t>6 órás Nő</t>
  </si>
  <si>
    <t>6 órás Férfi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</si>
</sst>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5"/>
  <sheetViews>
    <sheetView tabSelected="1" zoomScale="235" zoomScaleNormal="235" zoomScalePageLayoutView="0" workbookViewId="0" topLeftCell="A1">
      <selection activeCell="A1" sqref="A1:C1"/>
    </sheetView>
  </sheetViews>
  <sheetFormatPr defaultColWidth="9.140625" defaultRowHeight="15"/>
  <cols>
    <col min="3" max="3" width="26.28125" style="0" bestFit="1" customWidth="1"/>
  </cols>
  <sheetData>
    <row r="1" spans="1:3" ht="15">
      <c r="A1" s="3" t="s">
        <v>405</v>
      </c>
      <c r="B1" s="3"/>
      <c r="C1" s="3"/>
    </row>
    <row r="2" spans="1:17" ht="14.25">
      <c r="A2" s="1" t="s">
        <v>400</v>
      </c>
      <c r="B2" s="1" t="s">
        <v>401</v>
      </c>
      <c r="C2" s="1" t="s">
        <v>402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403</v>
      </c>
      <c r="Q2" s="1" t="s">
        <v>404</v>
      </c>
    </row>
    <row r="3" spans="1:17" ht="14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18</v>
      </c>
      <c r="K3" t="s">
        <v>20</v>
      </c>
      <c r="L3" t="s">
        <v>21</v>
      </c>
      <c r="M3" t="s">
        <v>22</v>
      </c>
      <c r="N3" t="s">
        <v>21</v>
      </c>
      <c r="O3" t="s">
        <v>23</v>
      </c>
      <c r="P3">
        <v>240</v>
      </c>
      <c r="Q3">
        <f>12000+12*5+240</f>
        <v>12300</v>
      </c>
    </row>
    <row r="4" spans="1:17" ht="14.25">
      <c r="A4" t="s">
        <v>24</v>
      </c>
      <c r="B4" t="s">
        <v>25</v>
      </c>
      <c r="C4" t="s">
        <v>26</v>
      </c>
      <c r="D4" t="s">
        <v>27</v>
      </c>
      <c r="E4" t="s">
        <v>18</v>
      </c>
      <c r="F4" t="s">
        <v>28</v>
      </c>
      <c r="G4" t="s">
        <v>29</v>
      </c>
      <c r="H4" t="s">
        <v>30</v>
      </c>
      <c r="I4" t="s">
        <v>31</v>
      </c>
      <c r="J4" t="s">
        <v>32</v>
      </c>
      <c r="K4" t="s">
        <v>33</v>
      </c>
      <c r="L4" t="s">
        <v>34</v>
      </c>
      <c r="M4" t="s">
        <v>32</v>
      </c>
      <c r="N4" t="s">
        <v>35</v>
      </c>
      <c r="P4">
        <v>520</v>
      </c>
      <c r="Q4">
        <f>11*1005+520</f>
        <v>11575</v>
      </c>
    </row>
    <row r="5" spans="1:17" ht="14.25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P5">
        <v>995</v>
      </c>
      <c r="Q5">
        <f>9*1005+995</f>
        <v>10040</v>
      </c>
    </row>
    <row r="6" spans="1:17" ht="14.25">
      <c r="A6" t="s">
        <v>48</v>
      </c>
      <c r="B6" t="s">
        <v>49</v>
      </c>
      <c r="C6" t="s">
        <v>50</v>
      </c>
      <c r="D6" t="s">
        <v>51</v>
      </c>
      <c r="E6" t="s">
        <v>52</v>
      </c>
      <c r="F6" t="s">
        <v>53</v>
      </c>
      <c r="G6" t="s">
        <v>54</v>
      </c>
      <c r="H6" t="s">
        <v>55</v>
      </c>
      <c r="I6" t="s">
        <v>56</v>
      </c>
      <c r="J6" t="s">
        <v>57</v>
      </c>
      <c r="K6" t="s">
        <v>58</v>
      </c>
      <c r="L6" t="s">
        <v>59</v>
      </c>
      <c r="P6">
        <v>460</v>
      </c>
      <c r="Q6">
        <f>9*1005+460</f>
        <v>9505</v>
      </c>
    </row>
    <row r="8" spans="1:3" ht="15">
      <c r="A8" s="3" t="s">
        <v>406</v>
      </c>
      <c r="B8" s="3"/>
      <c r="C8" s="3"/>
    </row>
    <row r="9" spans="1:19" ht="14.25">
      <c r="A9" s="1" t="s">
        <v>400</v>
      </c>
      <c r="B9" s="1" t="s">
        <v>401</v>
      </c>
      <c r="C9" s="1" t="s">
        <v>402</v>
      </c>
      <c r="D9" s="1" t="s">
        <v>0</v>
      </c>
      <c r="E9" s="1" t="s">
        <v>1</v>
      </c>
      <c r="F9" s="1" t="s">
        <v>2</v>
      </c>
      <c r="G9" s="1" t="s">
        <v>3</v>
      </c>
      <c r="H9" s="1" t="s">
        <v>4</v>
      </c>
      <c r="I9" s="1" t="s">
        <v>5</v>
      </c>
      <c r="J9" s="1" t="s">
        <v>6</v>
      </c>
      <c r="K9" s="1" t="s">
        <v>7</v>
      </c>
      <c r="L9" s="1" t="s">
        <v>8</v>
      </c>
      <c r="M9" s="1" t="s">
        <v>9</v>
      </c>
      <c r="N9" s="1" t="s">
        <v>10</v>
      </c>
      <c r="O9" s="1" t="s">
        <v>11</v>
      </c>
      <c r="P9" s="1" t="s">
        <v>60</v>
      </c>
      <c r="Q9" s="1" t="s">
        <v>61</v>
      </c>
      <c r="R9" s="1" t="s">
        <v>403</v>
      </c>
      <c r="S9" s="1" t="s">
        <v>404</v>
      </c>
    </row>
    <row r="10" spans="1:19" ht="14.25">
      <c r="A10" t="s">
        <v>12</v>
      </c>
      <c r="B10" t="s">
        <v>62</v>
      </c>
      <c r="C10" t="s">
        <v>63</v>
      </c>
      <c r="D10" t="s">
        <v>64</v>
      </c>
      <c r="E10" t="s">
        <v>65</v>
      </c>
      <c r="F10" t="s">
        <v>65</v>
      </c>
      <c r="G10" t="s">
        <v>66</v>
      </c>
      <c r="H10" t="s">
        <v>67</v>
      </c>
      <c r="I10" t="s">
        <v>68</v>
      </c>
      <c r="J10" t="s">
        <v>69</v>
      </c>
      <c r="K10" t="s">
        <v>70</v>
      </c>
      <c r="L10" t="s">
        <v>71</v>
      </c>
      <c r="M10" t="s">
        <v>72</v>
      </c>
      <c r="N10" t="s">
        <v>73</v>
      </c>
      <c r="O10" t="s">
        <v>74</v>
      </c>
      <c r="P10" t="s">
        <v>75</v>
      </c>
      <c r="Q10" t="s">
        <v>64</v>
      </c>
      <c r="R10">
        <v>560</v>
      </c>
      <c r="S10">
        <f>14*1005+560</f>
        <v>14630</v>
      </c>
    </row>
    <row r="11" spans="1:19" ht="14.25">
      <c r="A11" t="s">
        <v>24</v>
      </c>
      <c r="B11" t="s">
        <v>76</v>
      </c>
      <c r="C11" t="s">
        <v>77</v>
      </c>
      <c r="D11" t="s">
        <v>67</v>
      </c>
      <c r="E11" t="s">
        <v>78</v>
      </c>
      <c r="F11" t="s">
        <v>79</v>
      </c>
      <c r="G11" t="s">
        <v>80</v>
      </c>
      <c r="H11" t="s">
        <v>81</v>
      </c>
      <c r="I11" t="s">
        <v>81</v>
      </c>
      <c r="J11" t="s">
        <v>81</v>
      </c>
      <c r="K11" t="s">
        <v>82</v>
      </c>
      <c r="L11" t="s">
        <v>70</v>
      </c>
      <c r="M11" t="s">
        <v>70</v>
      </c>
      <c r="N11" t="s">
        <v>70</v>
      </c>
      <c r="O11" t="s">
        <v>69</v>
      </c>
      <c r="P11" t="s">
        <v>82</v>
      </c>
      <c r="Q11" t="s">
        <v>70</v>
      </c>
      <c r="R11">
        <v>420</v>
      </c>
      <c r="S11">
        <f>14*1005+420</f>
        <v>14490</v>
      </c>
    </row>
    <row r="12" spans="1:19" ht="14.25">
      <c r="A12" t="s">
        <v>37</v>
      </c>
      <c r="B12" t="s">
        <v>83</v>
      </c>
      <c r="C12" t="s">
        <v>84</v>
      </c>
      <c r="D12" t="s">
        <v>70</v>
      </c>
      <c r="E12" t="s">
        <v>69</v>
      </c>
      <c r="F12" t="s">
        <v>85</v>
      </c>
      <c r="G12" t="s">
        <v>86</v>
      </c>
      <c r="H12" t="s">
        <v>87</v>
      </c>
      <c r="I12" t="s">
        <v>88</v>
      </c>
      <c r="J12" t="s">
        <v>89</v>
      </c>
      <c r="K12" t="s">
        <v>90</v>
      </c>
      <c r="L12" t="s">
        <v>27</v>
      </c>
      <c r="M12" t="s">
        <v>91</v>
      </c>
      <c r="N12" t="s">
        <v>27</v>
      </c>
      <c r="O12" t="s">
        <v>92</v>
      </c>
      <c r="P12" t="s">
        <v>93</v>
      </c>
      <c r="Q12" t="s">
        <v>94</v>
      </c>
      <c r="R12">
        <v>310</v>
      </c>
      <c r="S12">
        <f>14*1005+310</f>
        <v>14380</v>
      </c>
    </row>
    <row r="13" spans="1:19" ht="14.25">
      <c r="A13" t="s">
        <v>48</v>
      </c>
      <c r="B13" t="s">
        <v>95</v>
      </c>
      <c r="C13" t="s">
        <v>96</v>
      </c>
      <c r="D13" t="s">
        <v>88</v>
      </c>
      <c r="E13" t="s">
        <v>89</v>
      </c>
      <c r="F13" t="s">
        <v>93</v>
      </c>
      <c r="G13" t="s">
        <v>93</v>
      </c>
      <c r="H13" t="s">
        <v>97</v>
      </c>
      <c r="I13" t="s">
        <v>98</v>
      </c>
      <c r="J13" t="s">
        <v>91</v>
      </c>
      <c r="K13" t="s">
        <v>99</v>
      </c>
      <c r="L13" t="s">
        <v>92</v>
      </c>
      <c r="M13" t="s">
        <v>99</v>
      </c>
      <c r="N13" t="s">
        <v>99</v>
      </c>
      <c r="O13" t="s">
        <v>99</v>
      </c>
      <c r="R13">
        <v>985</v>
      </c>
      <c r="S13">
        <f>12*1005+985</f>
        <v>13045</v>
      </c>
    </row>
    <row r="14" spans="1:19" ht="14.25">
      <c r="A14" t="s">
        <v>100</v>
      </c>
      <c r="B14" t="s">
        <v>101</v>
      </c>
      <c r="C14" t="s">
        <v>102</v>
      </c>
      <c r="D14" t="s">
        <v>67</v>
      </c>
      <c r="E14" t="s">
        <v>85</v>
      </c>
      <c r="F14" t="s">
        <v>97</v>
      </c>
      <c r="G14" t="s">
        <v>103</v>
      </c>
      <c r="H14" t="s">
        <v>104</v>
      </c>
      <c r="I14" t="s">
        <v>23</v>
      </c>
      <c r="J14" t="s">
        <v>105</v>
      </c>
      <c r="K14" t="s">
        <v>106</v>
      </c>
      <c r="L14" t="s">
        <v>16</v>
      </c>
      <c r="M14" t="s">
        <v>21</v>
      </c>
      <c r="N14" t="s">
        <v>20</v>
      </c>
      <c r="O14" t="s">
        <v>92</v>
      </c>
      <c r="R14">
        <v>720</v>
      </c>
      <c r="S14">
        <f>12*1005+720</f>
        <v>12780</v>
      </c>
    </row>
    <row r="15" spans="1:19" ht="14.25">
      <c r="A15" t="s">
        <v>107</v>
      </c>
      <c r="B15" t="s">
        <v>108</v>
      </c>
      <c r="C15" t="s">
        <v>109</v>
      </c>
      <c r="D15" t="s">
        <v>110</v>
      </c>
      <c r="E15" t="s">
        <v>105</v>
      </c>
      <c r="F15" t="s">
        <v>111</v>
      </c>
      <c r="G15" t="s">
        <v>111</v>
      </c>
      <c r="H15" t="s">
        <v>18</v>
      </c>
      <c r="I15" t="s">
        <v>22</v>
      </c>
      <c r="J15" t="s">
        <v>105</v>
      </c>
      <c r="K15" t="s">
        <v>22</v>
      </c>
      <c r="L15" t="s">
        <v>21</v>
      </c>
      <c r="M15" t="s">
        <v>17</v>
      </c>
      <c r="N15" t="s">
        <v>22</v>
      </c>
      <c r="O15" t="s">
        <v>16</v>
      </c>
      <c r="R15">
        <v>270</v>
      </c>
      <c r="S15">
        <f>12*1005+270</f>
        <v>12330</v>
      </c>
    </row>
    <row r="16" spans="1:19" ht="14.25">
      <c r="A16" t="s">
        <v>112</v>
      </c>
      <c r="B16" t="s">
        <v>113</v>
      </c>
      <c r="C16" t="s">
        <v>114</v>
      </c>
      <c r="D16" t="s">
        <v>74</v>
      </c>
      <c r="E16" t="s">
        <v>27</v>
      </c>
      <c r="F16" t="s">
        <v>111</v>
      </c>
      <c r="G16" t="s">
        <v>115</v>
      </c>
      <c r="H16" t="s">
        <v>19</v>
      </c>
      <c r="I16" t="s">
        <v>17</v>
      </c>
      <c r="J16" t="s">
        <v>116</v>
      </c>
      <c r="K16" t="s">
        <v>117</v>
      </c>
      <c r="L16" t="s">
        <v>21</v>
      </c>
      <c r="M16" t="s">
        <v>20</v>
      </c>
      <c r="N16" t="s">
        <v>118</v>
      </c>
      <c r="R16">
        <v>985</v>
      </c>
      <c r="S16">
        <f>11*1005+R16</f>
        <v>12040</v>
      </c>
    </row>
    <row r="17" spans="1:19" ht="14.25">
      <c r="A17" t="s">
        <v>119</v>
      </c>
      <c r="B17" t="s">
        <v>120</v>
      </c>
      <c r="C17" t="s">
        <v>121</v>
      </c>
      <c r="D17" t="s">
        <v>122</v>
      </c>
      <c r="E17" t="s">
        <v>123</v>
      </c>
      <c r="F17" t="s">
        <v>124</v>
      </c>
      <c r="G17" t="s">
        <v>125</v>
      </c>
      <c r="H17" t="s">
        <v>123</v>
      </c>
      <c r="I17" t="s">
        <v>126</v>
      </c>
      <c r="J17" t="s">
        <v>124</v>
      </c>
      <c r="K17" t="s">
        <v>127</v>
      </c>
      <c r="L17" t="s">
        <v>123</v>
      </c>
      <c r="M17" t="s">
        <v>128</v>
      </c>
      <c r="R17">
        <v>690</v>
      </c>
      <c r="S17">
        <f>10*1005+R17</f>
        <v>10740</v>
      </c>
    </row>
    <row r="18" spans="1:19" ht="14.25">
      <c r="A18" t="s">
        <v>129</v>
      </c>
      <c r="B18" t="s">
        <v>130</v>
      </c>
      <c r="C18" t="s">
        <v>131</v>
      </c>
      <c r="D18" t="s">
        <v>125</v>
      </c>
      <c r="E18" t="s">
        <v>41</v>
      </c>
      <c r="F18" t="s">
        <v>132</v>
      </c>
      <c r="G18" t="s">
        <v>133</v>
      </c>
      <c r="H18" t="s">
        <v>55</v>
      </c>
      <c r="I18" t="s">
        <v>51</v>
      </c>
      <c r="J18" t="s">
        <v>134</v>
      </c>
      <c r="K18" t="s">
        <v>51</v>
      </c>
      <c r="L18" t="s">
        <v>52</v>
      </c>
      <c r="R18">
        <v>0</v>
      </c>
      <c r="S18">
        <f>9*1005</f>
        <v>9045</v>
      </c>
    </row>
    <row r="19" spans="1:19" ht="14.25">
      <c r="A19" t="s">
        <v>135</v>
      </c>
      <c r="B19" t="s">
        <v>136</v>
      </c>
      <c r="C19" t="s">
        <v>137</v>
      </c>
      <c r="D19" t="s">
        <v>138</v>
      </c>
      <c r="E19" t="s">
        <v>139</v>
      </c>
      <c r="F19" t="s">
        <v>140</v>
      </c>
      <c r="G19" t="s">
        <v>141</v>
      </c>
      <c r="H19" t="s">
        <v>142</v>
      </c>
      <c r="R19">
        <v>990</v>
      </c>
      <c r="S19">
        <f>5*1005+990</f>
        <v>6015</v>
      </c>
    </row>
    <row r="21" spans="1:3" ht="15">
      <c r="A21" s="3" t="s">
        <v>407</v>
      </c>
      <c r="B21" s="3"/>
      <c r="C21" s="3"/>
    </row>
    <row r="22" spans="1:23" ht="14.25">
      <c r="A22" s="1" t="s">
        <v>400</v>
      </c>
      <c r="B22" s="1" t="s">
        <v>401</v>
      </c>
      <c r="C22" s="1" t="s">
        <v>402</v>
      </c>
      <c r="D22" s="1" t="s">
        <v>0</v>
      </c>
      <c r="E22" s="1" t="s">
        <v>1</v>
      </c>
      <c r="F22" s="1" t="s">
        <v>2</v>
      </c>
      <c r="G22" s="1" t="s">
        <v>3</v>
      </c>
      <c r="H22" s="1" t="s">
        <v>4</v>
      </c>
      <c r="I22" s="1" t="s">
        <v>5</v>
      </c>
      <c r="J22" s="1" t="s">
        <v>6</v>
      </c>
      <c r="K22" s="1" t="s">
        <v>7</v>
      </c>
      <c r="L22" s="1" t="s">
        <v>8</v>
      </c>
      <c r="M22" s="1" t="s">
        <v>9</v>
      </c>
      <c r="N22" s="1" t="s">
        <v>10</v>
      </c>
      <c r="O22" s="1" t="s">
        <v>11</v>
      </c>
      <c r="P22" s="1" t="s">
        <v>60</v>
      </c>
      <c r="Q22" s="1" t="s">
        <v>61</v>
      </c>
      <c r="R22" s="1" t="s">
        <v>143</v>
      </c>
      <c r="S22" s="1" t="s">
        <v>144</v>
      </c>
      <c r="T22" s="1" t="s">
        <v>145</v>
      </c>
      <c r="U22" s="1" t="s">
        <v>146</v>
      </c>
      <c r="V22" s="1" t="s">
        <v>403</v>
      </c>
      <c r="W22" s="1" t="s">
        <v>404</v>
      </c>
    </row>
    <row r="23" spans="1:23" ht="14.25">
      <c r="A23" s="2">
        <v>1</v>
      </c>
      <c r="B23" t="s">
        <v>156</v>
      </c>
      <c r="C23" t="s">
        <v>157</v>
      </c>
      <c r="D23" t="s">
        <v>158</v>
      </c>
      <c r="E23" t="s">
        <v>159</v>
      </c>
      <c r="F23" t="s">
        <v>158</v>
      </c>
      <c r="G23" t="s">
        <v>53</v>
      </c>
      <c r="H23" t="s">
        <v>153</v>
      </c>
      <c r="I23" t="s">
        <v>152</v>
      </c>
      <c r="J23" t="s">
        <v>134</v>
      </c>
      <c r="K23" t="s">
        <v>134</v>
      </c>
      <c r="L23" t="s">
        <v>55</v>
      </c>
      <c r="M23" t="s">
        <v>51</v>
      </c>
      <c r="N23" t="s">
        <v>51</v>
      </c>
      <c r="O23" t="s">
        <v>55</v>
      </c>
      <c r="P23" t="s">
        <v>153</v>
      </c>
      <c r="Q23" t="s">
        <v>153</v>
      </c>
      <c r="R23" t="s">
        <v>55</v>
      </c>
      <c r="S23" t="s">
        <v>53</v>
      </c>
      <c r="T23" t="s">
        <v>151</v>
      </c>
      <c r="U23" t="s">
        <v>160</v>
      </c>
      <c r="V23">
        <v>400</v>
      </c>
      <c r="W23">
        <f>18*1005+400</f>
        <v>18490</v>
      </c>
    </row>
    <row r="24" spans="1:23" ht="14.25">
      <c r="A24" s="2">
        <v>2</v>
      </c>
      <c r="B24" t="s">
        <v>147</v>
      </c>
      <c r="C24" t="s">
        <v>148</v>
      </c>
      <c r="D24" t="s">
        <v>149</v>
      </c>
      <c r="E24" t="s">
        <v>150</v>
      </c>
      <c r="F24" t="s">
        <v>151</v>
      </c>
      <c r="G24" t="s">
        <v>152</v>
      </c>
      <c r="H24" t="s">
        <v>153</v>
      </c>
      <c r="I24" t="s">
        <v>152</v>
      </c>
      <c r="J24" t="s">
        <v>154</v>
      </c>
      <c r="K24" t="s">
        <v>154</v>
      </c>
      <c r="L24" t="s">
        <v>152</v>
      </c>
      <c r="M24" t="s">
        <v>55</v>
      </c>
      <c r="N24" t="s">
        <v>51</v>
      </c>
      <c r="O24" t="s">
        <v>55</v>
      </c>
      <c r="P24" t="s">
        <v>153</v>
      </c>
      <c r="Q24" t="s">
        <v>153</v>
      </c>
      <c r="R24" t="s">
        <v>51</v>
      </c>
      <c r="S24" t="s">
        <v>151</v>
      </c>
      <c r="T24" t="s">
        <v>151</v>
      </c>
      <c r="U24" t="s">
        <v>155</v>
      </c>
      <c r="V24">
        <v>370</v>
      </c>
      <c r="W24">
        <f>18*1005+370</f>
        <v>18460</v>
      </c>
    </row>
    <row r="26" spans="1:3" ht="15">
      <c r="A26" s="3" t="s">
        <v>408</v>
      </c>
      <c r="B26" s="3"/>
      <c r="C26" s="3"/>
    </row>
    <row r="27" spans="1:32" ht="14.25">
      <c r="A27" s="1" t="s">
        <v>400</v>
      </c>
      <c r="B27" s="1" t="s">
        <v>401</v>
      </c>
      <c r="C27" s="1" t="s">
        <v>402</v>
      </c>
      <c r="D27" s="1" t="s">
        <v>0</v>
      </c>
      <c r="E27" s="1" t="s">
        <v>1</v>
      </c>
      <c r="F27" s="1" t="s">
        <v>2</v>
      </c>
      <c r="G27" s="1" t="s">
        <v>3</v>
      </c>
      <c r="H27" s="1" t="s">
        <v>4</v>
      </c>
      <c r="I27" s="1" t="s">
        <v>5</v>
      </c>
      <c r="J27" s="1" t="s">
        <v>6</v>
      </c>
      <c r="K27" s="1" t="s">
        <v>7</v>
      </c>
      <c r="L27" s="1" t="s">
        <v>8</v>
      </c>
      <c r="M27" s="1" t="s">
        <v>9</v>
      </c>
      <c r="N27" s="1" t="s">
        <v>10</v>
      </c>
      <c r="O27" s="1" t="s">
        <v>11</v>
      </c>
      <c r="P27" s="1" t="s">
        <v>60</v>
      </c>
      <c r="Q27" s="1" t="s">
        <v>61</v>
      </c>
      <c r="R27" s="1" t="s">
        <v>143</v>
      </c>
      <c r="S27" s="1" t="s">
        <v>144</v>
      </c>
      <c r="T27" s="1" t="s">
        <v>145</v>
      </c>
      <c r="U27" s="1" t="s">
        <v>146</v>
      </c>
      <c r="V27" s="1" t="s">
        <v>161</v>
      </c>
      <c r="W27" s="1" t="s">
        <v>162</v>
      </c>
      <c r="X27" s="1" t="s">
        <v>163</v>
      </c>
      <c r="Y27" s="1" t="s">
        <v>164</v>
      </c>
      <c r="Z27" s="1" t="s">
        <v>165</v>
      </c>
      <c r="AA27" s="1" t="s">
        <v>166</v>
      </c>
      <c r="AB27" s="1" t="s">
        <v>167</v>
      </c>
      <c r="AC27" s="1" t="s">
        <v>168</v>
      </c>
      <c r="AD27" s="1" t="s">
        <v>169</v>
      </c>
      <c r="AE27" s="1" t="s">
        <v>403</v>
      </c>
      <c r="AF27" s="1" t="s">
        <v>404</v>
      </c>
    </row>
    <row r="28" spans="1:32" ht="14.25">
      <c r="A28" s="2" t="s">
        <v>12</v>
      </c>
      <c r="B28" t="s">
        <v>170</v>
      </c>
      <c r="C28" t="s">
        <v>171</v>
      </c>
      <c r="D28" t="s">
        <v>27</v>
      </c>
      <c r="E28" t="s">
        <v>172</v>
      </c>
      <c r="F28" t="s">
        <v>72</v>
      </c>
      <c r="G28" t="s">
        <v>173</v>
      </c>
      <c r="H28" t="s">
        <v>174</v>
      </c>
      <c r="I28" t="s">
        <v>175</v>
      </c>
      <c r="J28" t="s">
        <v>86</v>
      </c>
      <c r="K28" t="s">
        <v>176</v>
      </c>
      <c r="L28" t="s">
        <v>86</v>
      </c>
      <c r="M28" t="s">
        <v>177</v>
      </c>
      <c r="N28" t="s">
        <v>172</v>
      </c>
      <c r="O28" t="s">
        <v>110</v>
      </c>
      <c r="P28" t="s">
        <v>178</v>
      </c>
      <c r="Q28" t="s">
        <v>86</v>
      </c>
      <c r="R28" t="s">
        <v>93</v>
      </c>
      <c r="S28" t="s">
        <v>176</v>
      </c>
      <c r="T28" t="s">
        <v>15</v>
      </c>
      <c r="U28" t="s">
        <v>85</v>
      </c>
      <c r="V28" t="s">
        <v>110</v>
      </c>
      <c r="W28" t="s">
        <v>85</v>
      </c>
      <c r="X28" t="s">
        <v>179</v>
      </c>
      <c r="Y28" t="s">
        <v>93</v>
      </c>
      <c r="Z28" t="s">
        <v>180</v>
      </c>
      <c r="AA28" t="s">
        <v>89</v>
      </c>
      <c r="AB28" t="s">
        <v>27</v>
      </c>
      <c r="AC28" t="s">
        <v>93</v>
      </c>
      <c r="AD28" t="s">
        <v>35</v>
      </c>
      <c r="AE28">
        <v>830</v>
      </c>
      <c r="AF28">
        <f>27*1005+830</f>
        <v>27965</v>
      </c>
    </row>
    <row r="29" spans="1:32" ht="14.25">
      <c r="A29" s="2" t="s">
        <v>24</v>
      </c>
      <c r="B29" t="s">
        <v>181</v>
      </c>
      <c r="C29" t="s">
        <v>182</v>
      </c>
      <c r="D29" t="s">
        <v>27</v>
      </c>
      <c r="E29" t="s">
        <v>15</v>
      </c>
      <c r="F29" t="s">
        <v>69</v>
      </c>
      <c r="G29" t="s">
        <v>85</v>
      </c>
      <c r="H29" t="s">
        <v>183</v>
      </c>
      <c r="I29" t="s">
        <v>75</v>
      </c>
      <c r="J29" t="s">
        <v>177</v>
      </c>
      <c r="K29" t="s">
        <v>177</v>
      </c>
      <c r="L29" t="s">
        <v>172</v>
      </c>
      <c r="M29" t="s">
        <v>172</v>
      </c>
      <c r="N29" t="s">
        <v>86</v>
      </c>
      <c r="O29" t="s">
        <v>184</v>
      </c>
      <c r="P29" t="s">
        <v>184</v>
      </c>
      <c r="Q29" t="s">
        <v>69</v>
      </c>
      <c r="R29" t="s">
        <v>86</v>
      </c>
      <c r="S29" t="s">
        <v>90</v>
      </c>
      <c r="T29" t="s">
        <v>69</v>
      </c>
      <c r="U29" t="s">
        <v>72</v>
      </c>
      <c r="V29" t="s">
        <v>180</v>
      </c>
      <c r="W29" t="s">
        <v>185</v>
      </c>
      <c r="X29" t="s">
        <v>186</v>
      </c>
      <c r="Y29" t="s">
        <v>187</v>
      </c>
      <c r="Z29" t="s">
        <v>188</v>
      </c>
      <c r="AA29" t="s">
        <v>46</v>
      </c>
      <c r="AE29">
        <v>500</v>
      </c>
      <c r="AF29">
        <f>24*1005+500</f>
        <v>24620</v>
      </c>
    </row>
    <row r="30" spans="1:79" ht="14.25">
      <c r="A30" s="2">
        <v>3</v>
      </c>
      <c r="B30" t="s">
        <v>394</v>
      </c>
      <c r="C30" t="s">
        <v>395</v>
      </c>
      <c r="D30" t="s">
        <v>396</v>
      </c>
      <c r="E30" t="s">
        <v>91</v>
      </c>
      <c r="F30" t="s">
        <v>90</v>
      </c>
      <c r="G30" t="s">
        <v>227</v>
      </c>
      <c r="H30" t="s">
        <v>103</v>
      </c>
      <c r="I30" t="s">
        <v>105</v>
      </c>
      <c r="J30" t="s">
        <v>92</v>
      </c>
      <c r="K30" t="s">
        <v>99</v>
      </c>
      <c r="L30" t="s">
        <v>104</v>
      </c>
      <c r="M30" t="s">
        <v>111</v>
      </c>
      <c r="N30" t="s">
        <v>28</v>
      </c>
      <c r="O30" t="s">
        <v>29</v>
      </c>
      <c r="P30" t="s">
        <v>191</v>
      </c>
      <c r="Q30" t="s">
        <v>397</v>
      </c>
      <c r="R30" t="s">
        <v>323</v>
      </c>
      <c r="S30" t="s">
        <v>226</v>
      </c>
      <c r="T30" t="s">
        <v>183</v>
      </c>
      <c r="U30" t="s">
        <v>30</v>
      </c>
      <c r="V30" t="s">
        <v>20</v>
      </c>
      <c r="W30" t="s">
        <v>183</v>
      </c>
      <c r="X30" t="s">
        <v>21</v>
      </c>
      <c r="Y30" t="s">
        <v>183</v>
      </c>
      <c r="Z30" t="s">
        <v>226</v>
      </c>
      <c r="AA30" t="s">
        <v>223</v>
      </c>
      <c r="AF30">
        <f>24*1005</f>
        <v>24120</v>
      </c>
    </row>
    <row r="31" spans="1:79" ht="14.25">
      <c r="A31" s="2">
        <v>4</v>
      </c>
      <c r="B31" t="s">
        <v>398</v>
      </c>
      <c r="C31" t="s">
        <v>399</v>
      </c>
      <c r="D31" t="s">
        <v>396</v>
      </c>
      <c r="E31" t="s">
        <v>322</v>
      </c>
      <c r="F31" t="s">
        <v>233</v>
      </c>
      <c r="G31" t="s">
        <v>126</v>
      </c>
      <c r="H31" t="s">
        <v>231</v>
      </c>
      <c r="I31" t="s">
        <v>126</v>
      </c>
      <c r="J31" t="s">
        <v>198</v>
      </c>
      <c r="K31" t="s">
        <v>198</v>
      </c>
      <c r="L31" t="s">
        <v>236</v>
      </c>
      <c r="M31" t="s">
        <v>32</v>
      </c>
      <c r="N31" t="s">
        <v>34</v>
      </c>
      <c r="O31" t="s">
        <v>323</v>
      </c>
      <c r="P31" t="s">
        <v>239</v>
      </c>
      <c r="Q31" t="s">
        <v>239</v>
      </c>
      <c r="R31" t="s">
        <v>230</v>
      </c>
      <c r="S31" t="s">
        <v>33</v>
      </c>
      <c r="T31" t="s">
        <v>31</v>
      </c>
      <c r="U31" t="s">
        <v>196</v>
      </c>
      <c r="V31" t="s">
        <v>196</v>
      </c>
      <c r="W31" t="s">
        <v>31</v>
      </c>
      <c r="X31" t="s">
        <v>232</v>
      </c>
      <c r="Y31" t="s">
        <v>127</v>
      </c>
      <c r="AF31">
        <f>22*1005</f>
        <v>22110</v>
      </c>
    </row>
    <row r="32" spans="1:32" ht="14.25">
      <c r="A32" s="2">
        <v>5</v>
      </c>
      <c r="B32" t="s">
        <v>189</v>
      </c>
      <c r="C32" t="s">
        <v>190</v>
      </c>
      <c r="D32" t="s">
        <v>191</v>
      </c>
      <c r="E32" t="s">
        <v>192</v>
      </c>
      <c r="F32" t="s">
        <v>174</v>
      </c>
      <c r="G32" t="s">
        <v>193</v>
      </c>
      <c r="H32" t="s">
        <v>186</v>
      </c>
      <c r="I32" t="s">
        <v>194</v>
      </c>
      <c r="J32" t="s">
        <v>174</v>
      </c>
      <c r="K32" t="s">
        <v>195</v>
      </c>
      <c r="L32" t="s">
        <v>196</v>
      </c>
      <c r="M32" t="s">
        <v>197</v>
      </c>
      <c r="N32" t="s">
        <v>198</v>
      </c>
      <c r="O32" t="s">
        <v>34</v>
      </c>
      <c r="P32" t="s">
        <v>194</v>
      </c>
      <c r="Q32" t="s">
        <v>194</v>
      </c>
      <c r="R32" t="s">
        <v>154</v>
      </c>
      <c r="S32" t="s">
        <v>40</v>
      </c>
      <c r="T32" t="s">
        <v>125</v>
      </c>
      <c r="U32" t="s">
        <v>199</v>
      </c>
      <c r="V32" t="s">
        <v>42</v>
      </c>
      <c r="W32" t="s">
        <v>128</v>
      </c>
      <c r="X32" t="s">
        <v>126</v>
      </c>
      <c r="AE32">
        <v>375</v>
      </c>
      <c r="AF32">
        <f>21*1005+375</f>
        <v>21480</v>
      </c>
    </row>
    <row r="33" spans="1:32" ht="14.25">
      <c r="A33" s="2">
        <v>6</v>
      </c>
      <c r="B33" t="s">
        <v>200</v>
      </c>
      <c r="C33" t="s">
        <v>201</v>
      </c>
      <c r="D33" t="s">
        <v>202</v>
      </c>
      <c r="E33" t="s">
        <v>203</v>
      </c>
      <c r="F33" t="s">
        <v>204</v>
      </c>
      <c r="G33" t="s">
        <v>205</v>
      </c>
      <c r="H33" t="s">
        <v>206</v>
      </c>
      <c r="I33" t="s">
        <v>207</v>
      </c>
      <c r="J33" t="s">
        <v>208</v>
      </c>
      <c r="K33" t="s">
        <v>209</v>
      </c>
      <c r="L33" t="s">
        <v>210</v>
      </c>
      <c r="M33" t="s">
        <v>211</v>
      </c>
      <c r="N33" t="s">
        <v>212</v>
      </c>
      <c r="AE33">
        <v>0</v>
      </c>
      <c r="AF33">
        <f>11*1005</f>
        <v>11055</v>
      </c>
    </row>
    <row r="35" spans="1:3" ht="15">
      <c r="A35" s="3" t="s">
        <v>409</v>
      </c>
      <c r="B35" s="3"/>
      <c r="C35" s="3"/>
    </row>
    <row r="36" spans="1:40" ht="14.25">
      <c r="A36" s="1" t="s">
        <v>400</v>
      </c>
      <c r="B36" s="1" t="s">
        <v>401</v>
      </c>
      <c r="C36" s="1" t="s">
        <v>402</v>
      </c>
      <c r="D36" s="1" t="s">
        <v>0</v>
      </c>
      <c r="E36" s="1" t="s">
        <v>1</v>
      </c>
      <c r="F36" s="1" t="s">
        <v>2</v>
      </c>
      <c r="G36" s="1" t="s">
        <v>3</v>
      </c>
      <c r="H36" s="1" t="s">
        <v>4</v>
      </c>
      <c r="I36" s="1" t="s">
        <v>5</v>
      </c>
      <c r="J36" s="1" t="s">
        <v>6</v>
      </c>
      <c r="K36" s="1" t="s">
        <v>7</v>
      </c>
      <c r="L36" s="1" t="s">
        <v>8</v>
      </c>
      <c r="M36" s="1" t="s">
        <v>9</v>
      </c>
      <c r="N36" s="1" t="s">
        <v>10</v>
      </c>
      <c r="O36" s="1" t="s">
        <v>11</v>
      </c>
      <c r="P36" s="1" t="s">
        <v>60</v>
      </c>
      <c r="Q36" s="1" t="s">
        <v>61</v>
      </c>
      <c r="R36" s="1" t="s">
        <v>143</v>
      </c>
      <c r="S36" s="1" t="s">
        <v>144</v>
      </c>
      <c r="T36" s="1" t="s">
        <v>145</v>
      </c>
      <c r="U36" s="1" t="s">
        <v>146</v>
      </c>
      <c r="V36" s="1" t="s">
        <v>161</v>
      </c>
      <c r="W36" s="1" t="s">
        <v>162</v>
      </c>
      <c r="X36" s="1" t="s">
        <v>163</v>
      </c>
      <c r="Y36" s="1" t="s">
        <v>164</v>
      </c>
      <c r="Z36" s="1" t="s">
        <v>165</v>
      </c>
      <c r="AA36" s="1" t="s">
        <v>166</v>
      </c>
      <c r="AB36" s="1" t="s">
        <v>167</v>
      </c>
      <c r="AC36" s="1" t="s">
        <v>168</v>
      </c>
      <c r="AD36" s="1" t="s">
        <v>169</v>
      </c>
      <c r="AE36" s="1" t="s">
        <v>213</v>
      </c>
      <c r="AF36" s="1" t="s">
        <v>214</v>
      </c>
      <c r="AG36" s="1" t="s">
        <v>215</v>
      </c>
      <c r="AH36" s="1" t="s">
        <v>216</v>
      </c>
      <c r="AI36" s="1" t="s">
        <v>217</v>
      </c>
      <c r="AJ36" s="1" t="s">
        <v>218</v>
      </c>
      <c r="AK36" s="1" t="s">
        <v>219</v>
      </c>
      <c r="AL36" s="1" t="s">
        <v>220</v>
      </c>
      <c r="AM36" s="1" t="s">
        <v>403</v>
      </c>
      <c r="AN36" s="1" t="s">
        <v>404</v>
      </c>
    </row>
    <row r="37" spans="1:40" ht="14.25">
      <c r="A37" t="s">
        <v>12</v>
      </c>
      <c r="B37" t="s">
        <v>221</v>
      </c>
      <c r="C37" t="s">
        <v>222</v>
      </c>
      <c r="D37" t="s">
        <v>116</v>
      </c>
      <c r="E37" t="s">
        <v>28</v>
      </c>
      <c r="F37" t="s">
        <v>20</v>
      </c>
      <c r="G37" t="s">
        <v>29</v>
      </c>
      <c r="H37" t="s">
        <v>116</v>
      </c>
      <c r="I37" t="s">
        <v>19</v>
      </c>
      <c r="J37" t="s">
        <v>111</v>
      </c>
      <c r="K37" t="s">
        <v>223</v>
      </c>
      <c r="L37" t="s">
        <v>191</v>
      </c>
      <c r="M37" t="s">
        <v>31</v>
      </c>
      <c r="N37" t="s">
        <v>192</v>
      </c>
      <c r="O37" t="s">
        <v>28</v>
      </c>
      <c r="P37" t="s">
        <v>20</v>
      </c>
      <c r="Q37" t="s">
        <v>29</v>
      </c>
      <c r="R37" t="s">
        <v>224</v>
      </c>
      <c r="S37" t="s">
        <v>225</v>
      </c>
      <c r="T37" t="s">
        <v>191</v>
      </c>
      <c r="U37" t="s">
        <v>30</v>
      </c>
      <c r="V37" t="s">
        <v>183</v>
      </c>
      <c r="W37" t="s">
        <v>19</v>
      </c>
      <c r="X37" t="s">
        <v>226</v>
      </c>
      <c r="Y37" t="s">
        <v>20</v>
      </c>
      <c r="Z37" t="s">
        <v>19</v>
      </c>
      <c r="AA37" t="s">
        <v>225</v>
      </c>
      <c r="AB37" t="s">
        <v>192</v>
      </c>
      <c r="AC37" t="s">
        <v>191</v>
      </c>
      <c r="AD37" t="s">
        <v>29</v>
      </c>
      <c r="AE37" t="s">
        <v>225</v>
      </c>
      <c r="AF37" t="s">
        <v>20</v>
      </c>
      <c r="AG37" t="s">
        <v>227</v>
      </c>
      <c r="AH37" t="s">
        <v>195</v>
      </c>
      <c r="AI37" t="s">
        <v>34</v>
      </c>
      <c r="AJ37" t="s">
        <v>32</v>
      </c>
      <c r="AK37" t="s">
        <v>30</v>
      </c>
      <c r="AL37" t="s">
        <v>116</v>
      </c>
      <c r="AM37">
        <v>45</v>
      </c>
      <c r="AN37">
        <f>35*1005+45</f>
        <v>35220</v>
      </c>
    </row>
    <row r="39" spans="1:3" ht="15">
      <c r="A39" s="3" t="s">
        <v>410</v>
      </c>
      <c r="B39" s="3"/>
      <c r="C39" s="3"/>
    </row>
    <row r="40" spans="1:40" ht="14.25">
      <c r="A40" s="1" t="s">
        <v>400</v>
      </c>
      <c r="B40" s="1" t="s">
        <v>401</v>
      </c>
      <c r="C40" s="1" t="s">
        <v>402</v>
      </c>
      <c r="D40" s="1" t="s">
        <v>0</v>
      </c>
      <c r="E40" s="1" t="s">
        <v>1</v>
      </c>
      <c r="F40" s="1" t="s">
        <v>2</v>
      </c>
      <c r="G40" s="1" t="s">
        <v>3</v>
      </c>
      <c r="H40" s="1" t="s">
        <v>4</v>
      </c>
      <c r="I40" s="1" t="s">
        <v>5</v>
      </c>
      <c r="J40" s="1" t="s">
        <v>6</v>
      </c>
      <c r="K40" s="1" t="s">
        <v>7</v>
      </c>
      <c r="L40" s="1" t="s">
        <v>8</v>
      </c>
      <c r="M40" s="1" t="s">
        <v>9</v>
      </c>
      <c r="N40" s="1" t="s">
        <v>10</v>
      </c>
      <c r="O40" s="1" t="s">
        <v>11</v>
      </c>
      <c r="P40" s="1" t="s">
        <v>60</v>
      </c>
      <c r="Q40" s="1" t="s">
        <v>61</v>
      </c>
      <c r="R40" s="1" t="s">
        <v>143</v>
      </c>
      <c r="S40" s="1" t="s">
        <v>144</v>
      </c>
      <c r="T40" s="1" t="s">
        <v>145</v>
      </c>
      <c r="U40" s="1" t="s">
        <v>146</v>
      </c>
      <c r="V40" s="1" t="s">
        <v>161</v>
      </c>
      <c r="W40" s="1" t="s">
        <v>162</v>
      </c>
      <c r="X40" s="1" t="s">
        <v>163</v>
      </c>
      <c r="Y40" s="1" t="s">
        <v>164</v>
      </c>
      <c r="Z40" s="1" t="s">
        <v>165</v>
      </c>
      <c r="AA40" s="1" t="s">
        <v>166</v>
      </c>
      <c r="AB40" s="1" t="s">
        <v>167</v>
      </c>
      <c r="AC40" s="1" t="s">
        <v>168</v>
      </c>
      <c r="AD40" s="1" t="s">
        <v>169</v>
      </c>
      <c r="AE40" s="1" t="s">
        <v>213</v>
      </c>
      <c r="AF40" s="1" t="s">
        <v>214</v>
      </c>
      <c r="AG40" s="1" t="s">
        <v>215</v>
      </c>
      <c r="AH40" s="1" t="s">
        <v>216</v>
      </c>
      <c r="AI40" s="1" t="s">
        <v>217</v>
      </c>
      <c r="AJ40" s="1" t="s">
        <v>218</v>
      </c>
      <c r="AK40" s="1" t="s">
        <v>219</v>
      </c>
      <c r="AL40" s="1" t="s">
        <v>220</v>
      </c>
      <c r="AM40" s="1" t="s">
        <v>403</v>
      </c>
      <c r="AN40" s="1" t="s">
        <v>404</v>
      </c>
    </row>
    <row r="41" spans="1:40" ht="14.25">
      <c r="A41" t="s">
        <v>12</v>
      </c>
      <c r="B41" t="s">
        <v>246</v>
      </c>
      <c r="C41" t="s">
        <v>247</v>
      </c>
      <c r="D41" t="s">
        <v>103</v>
      </c>
      <c r="E41" t="s">
        <v>106</v>
      </c>
      <c r="F41" t="s">
        <v>16</v>
      </c>
      <c r="G41" t="s">
        <v>21</v>
      </c>
      <c r="H41" t="s">
        <v>18</v>
      </c>
      <c r="I41" t="s">
        <v>111</v>
      </c>
      <c r="J41" t="s">
        <v>17</v>
      </c>
      <c r="K41" t="s">
        <v>28</v>
      </c>
      <c r="L41" t="s">
        <v>116</v>
      </c>
      <c r="M41" t="s">
        <v>18</v>
      </c>
      <c r="N41" t="s">
        <v>22</v>
      </c>
      <c r="O41" t="s">
        <v>248</v>
      </c>
      <c r="P41" t="s">
        <v>28</v>
      </c>
      <c r="Q41" t="s">
        <v>223</v>
      </c>
      <c r="R41" t="s">
        <v>191</v>
      </c>
      <c r="S41" t="s">
        <v>19</v>
      </c>
      <c r="T41" t="s">
        <v>20</v>
      </c>
      <c r="U41" t="s">
        <v>29</v>
      </c>
      <c r="V41" t="s">
        <v>28</v>
      </c>
      <c r="W41" t="s">
        <v>116</v>
      </c>
      <c r="X41" t="s">
        <v>191</v>
      </c>
      <c r="Y41" t="s">
        <v>192</v>
      </c>
      <c r="Z41" t="s">
        <v>225</v>
      </c>
      <c r="AA41" t="s">
        <v>196</v>
      </c>
      <c r="AB41" t="s">
        <v>183</v>
      </c>
      <c r="AC41" t="s">
        <v>174</v>
      </c>
      <c r="AD41" t="s">
        <v>230</v>
      </c>
      <c r="AE41" t="s">
        <v>249</v>
      </c>
      <c r="AF41" t="s">
        <v>117</v>
      </c>
      <c r="AG41" t="s">
        <v>174</v>
      </c>
      <c r="AH41" t="s">
        <v>196</v>
      </c>
      <c r="AI41" t="s">
        <v>232</v>
      </c>
      <c r="AJ41" t="s">
        <v>194</v>
      </c>
      <c r="AK41" t="s">
        <v>33</v>
      </c>
      <c r="AL41" t="s">
        <v>239</v>
      </c>
      <c r="AM41">
        <v>155</v>
      </c>
      <c r="AN41">
        <f>35*1005+155</f>
        <v>35330</v>
      </c>
    </row>
    <row r="42" spans="1:40" ht="14.25">
      <c r="A42" t="s">
        <v>24</v>
      </c>
      <c r="B42" t="s">
        <v>250</v>
      </c>
      <c r="C42" t="s">
        <v>251</v>
      </c>
      <c r="D42" t="s">
        <v>35</v>
      </c>
      <c r="E42" t="s">
        <v>19</v>
      </c>
      <c r="F42" t="s">
        <v>223</v>
      </c>
      <c r="G42" t="s">
        <v>28</v>
      </c>
      <c r="H42" t="s">
        <v>20</v>
      </c>
      <c r="I42" t="s">
        <v>17</v>
      </c>
      <c r="J42" t="s">
        <v>20</v>
      </c>
      <c r="K42" t="s">
        <v>19</v>
      </c>
      <c r="L42" t="s">
        <v>29</v>
      </c>
      <c r="M42" t="s">
        <v>20</v>
      </c>
      <c r="N42" t="s">
        <v>19</v>
      </c>
      <c r="O42" t="s">
        <v>227</v>
      </c>
      <c r="P42" t="s">
        <v>30</v>
      </c>
      <c r="Q42" t="s">
        <v>227</v>
      </c>
      <c r="R42" t="s">
        <v>29</v>
      </c>
      <c r="S42" t="s">
        <v>226</v>
      </c>
      <c r="T42" t="s">
        <v>174</v>
      </c>
      <c r="U42" t="s">
        <v>195</v>
      </c>
      <c r="V42" t="s">
        <v>33</v>
      </c>
      <c r="W42" t="s">
        <v>33</v>
      </c>
      <c r="X42" t="s">
        <v>195</v>
      </c>
      <c r="Y42" t="s">
        <v>195</v>
      </c>
      <c r="Z42" t="s">
        <v>195</v>
      </c>
      <c r="AA42" t="s">
        <v>33</v>
      </c>
      <c r="AB42" t="s">
        <v>183</v>
      </c>
      <c r="AC42" t="s">
        <v>239</v>
      </c>
      <c r="AD42" t="s">
        <v>252</v>
      </c>
      <c r="AE42" t="s">
        <v>249</v>
      </c>
      <c r="AF42" t="s">
        <v>252</v>
      </c>
      <c r="AG42" t="s">
        <v>249</v>
      </c>
      <c r="AH42" t="s">
        <v>252</v>
      </c>
      <c r="AI42" t="s">
        <v>194</v>
      </c>
      <c r="AJ42" t="s">
        <v>252</v>
      </c>
      <c r="AK42" t="s">
        <v>33</v>
      </c>
      <c r="AM42">
        <v>375</v>
      </c>
      <c r="AN42">
        <f>34*1005+375</f>
        <v>34545</v>
      </c>
    </row>
    <row r="43" spans="1:79" ht="14.25">
      <c r="A43" t="s">
        <v>390</v>
      </c>
      <c r="B43" t="s">
        <v>391</v>
      </c>
      <c r="C43" t="s">
        <v>392</v>
      </c>
      <c r="D43" t="s">
        <v>393</v>
      </c>
      <c r="E43" t="s">
        <v>124</v>
      </c>
      <c r="F43" t="s">
        <v>125</v>
      </c>
      <c r="G43" t="s">
        <v>126</v>
      </c>
      <c r="H43" t="s">
        <v>231</v>
      </c>
      <c r="I43" t="s">
        <v>126</v>
      </c>
      <c r="J43" t="s">
        <v>118</v>
      </c>
      <c r="K43" t="s">
        <v>122</v>
      </c>
      <c r="L43" t="s">
        <v>236</v>
      </c>
      <c r="M43" t="s">
        <v>34</v>
      </c>
      <c r="N43" t="s">
        <v>34</v>
      </c>
      <c r="O43" t="s">
        <v>336</v>
      </c>
      <c r="P43" t="s">
        <v>252</v>
      </c>
      <c r="Q43" t="s">
        <v>34</v>
      </c>
      <c r="R43" t="s">
        <v>343</v>
      </c>
      <c r="S43" t="s">
        <v>238</v>
      </c>
      <c r="T43" t="s">
        <v>231</v>
      </c>
      <c r="U43" t="s">
        <v>35</v>
      </c>
      <c r="V43" t="s">
        <v>323</v>
      </c>
      <c r="W43" t="s">
        <v>231</v>
      </c>
      <c r="X43" t="s">
        <v>124</v>
      </c>
      <c r="Y43" t="s">
        <v>329</v>
      </c>
      <c r="Z43" t="s">
        <v>194</v>
      </c>
      <c r="AA43" t="s">
        <v>118</v>
      </c>
      <c r="AB43" t="s">
        <v>238</v>
      </c>
      <c r="AC43" t="s">
        <v>118</v>
      </c>
      <c r="AD43" t="s">
        <v>322</v>
      </c>
      <c r="AE43" t="s">
        <v>233</v>
      </c>
      <c r="AF43" t="s">
        <v>322</v>
      </c>
      <c r="AG43" t="s">
        <v>336</v>
      </c>
      <c r="AH43" t="s">
        <v>34</v>
      </c>
      <c r="AI43" t="s">
        <v>194</v>
      </c>
      <c r="AJ43" t="s">
        <v>31</v>
      </c>
      <c r="AN43">
        <f>33*1005</f>
        <v>33165</v>
      </c>
    </row>
    <row r="45" spans="1:3" ht="15">
      <c r="A45" s="3" t="s">
        <v>411</v>
      </c>
      <c r="B45" s="3"/>
      <c r="C45" s="3"/>
    </row>
    <row r="46" spans="1:38" ht="14.25">
      <c r="A46" s="1" t="s">
        <v>400</v>
      </c>
      <c r="B46" s="1" t="s">
        <v>401</v>
      </c>
      <c r="C46" s="1" t="s">
        <v>402</v>
      </c>
      <c r="D46" s="1" t="s">
        <v>0</v>
      </c>
      <c r="E46" s="1" t="s">
        <v>1</v>
      </c>
      <c r="F46" s="1" t="s">
        <v>2</v>
      </c>
      <c r="G46" s="1" t="s">
        <v>3</v>
      </c>
      <c r="H46" s="1" t="s">
        <v>4</v>
      </c>
      <c r="I46" s="1" t="s">
        <v>5</v>
      </c>
      <c r="J46" s="1" t="s">
        <v>6</v>
      </c>
      <c r="K46" s="1" t="s">
        <v>7</v>
      </c>
      <c r="L46" s="1" t="s">
        <v>8</v>
      </c>
      <c r="M46" s="1" t="s">
        <v>9</v>
      </c>
      <c r="N46" s="1" t="s">
        <v>10</v>
      </c>
      <c r="O46" s="1" t="s">
        <v>11</v>
      </c>
      <c r="P46" s="1" t="s">
        <v>60</v>
      </c>
      <c r="Q46" s="1" t="s">
        <v>61</v>
      </c>
      <c r="R46" s="1" t="s">
        <v>143</v>
      </c>
      <c r="S46" s="1" t="s">
        <v>144</v>
      </c>
      <c r="T46" s="1" t="s">
        <v>145</v>
      </c>
      <c r="U46" s="1" t="s">
        <v>146</v>
      </c>
      <c r="V46" s="1" t="s">
        <v>161</v>
      </c>
      <c r="W46" s="1" t="s">
        <v>162</v>
      </c>
      <c r="X46" s="1" t="s">
        <v>163</v>
      </c>
      <c r="Y46" s="1" t="s">
        <v>164</v>
      </c>
      <c r="Z46" s="1" t="s">
        <v>165</v>
      </c>
      <c r="AA46" s="1" t="s">
        <v>166</v>
      </c>
      <c r="AB46" s="1" t="s">
        <v>167</v>
      </c>
      <c r="AC46" s="1" t="s">
        <v>168</v>
      </c>
      <c r="AD46" s="1" t="s">
        <v>169</v>
      </c>
      <c r="AE46" s="1" t="s">
        <v>213</v>
      </c>
      <c r="AF46" s="1" t="s">
        <v>214</v>
      </c>
      <c r="AG46" s="1" t="s">
        <v>215</v>
      </c>
      <c r="AH46" s="1" t="s">
        <v>403</v>
      </c>
      <c r="AI46" s="1" t="s">
        <v>404</v>
      </c>
      <c r="AJ46" s="1"/>
      <c r="AK46" s="1"/>
      <c r="AL46" s="1"/>
    </row>
    <row r="47" spans="1:38" ht="14.25">
      <c r="A47" s="2">
        <v>1</v>
      </c>
      <c r="B47" t="s">
        <v>228</v>
      </c>
      <c r="C47" t="s">
        <v>229</v>
      </c>
      <c r="D47" t="s">
        <v>230</v>
      </c>
      <c r="E47" t="s">
        <v>225</v>
      </c>
      <c r="F47" t="s">
        <v>195</v>
      </c>
      <c r="G47" t="s">
        <v>231</v>
      </c>
      <c r="H47" t="s">
        <v>115</v>
      </c>
      <c r="I47" t="s">
        <v>232</v>
      </c>
      <c r="J47" t="s">
        <v>126</v>
      </c>
      <c r="K47" t="s">
        <v>233</v>
      </c>
      <c r="L47" t="s">
        <v>122</v>
      </c>
      <c r="M47" t="s">
        <v>234</v>
      </c>
      <c r="N47" t="s">
        <v>235</v>
      </c>
      <c r="O47" t="s">
        <v>46</v>
      </c>
      <c r="P47" t="s">
        <v>236</v>
      </c>
      <c r="Q47" t="s">
        <v>41</v>
      </c>
      <c r="R47" t="s">
        <v>237</v>
      </c>
      <c r="S47" t="s">
        <v>238</v>
      </c>
      <c r="T47" t="s">
        <v>40</v>
      </c>
      <c r="U47" t="s">
        <v>239</v>
      </c>
      <c r="V47" t="s">
        <v>31</v>
      </c>
      <c r="W47" t="s">
        <v>240</v>
      </c>
      <c r="X47" t="s">
        <v>186</v>
      </c>
      <c r="Y47" t="s">
        <v>160</v>
      </c>
      <c r="Z47" t="s">
        <v>241</v>
      </c>
      <c r="AA47" t="s">
        <v>242</v>
      </c>
      <c r="AB47" t="s">
        <v>55</v>
      </c>
      <c r="AC47" t="s">
        <v>243</v>
      </c>
      <c r="AD47" t="s">
        <v>158</v>
      </c>
      <c r="AE47" t="s">
        <v>244</v>
      </c>
      <c r="AF47" t="s">
        <v>245</v>
      </c>
      <c r="AG47" t="s">
        <v>245</v>
      </c>
      <c r="AH47">
        <v>190</v>
      </c>
      <c r="AI47">
        <f>30*1005+190</f>
        <v>30340</v>
      </c>
    </row>
    <row r="49" spans="1:3" ht="15">
      <c r="A49" s="3" t="s">
        <v>412</v>
      </c>
      <c r="B49" s="3"/>
      <c r="C49" s="3"/>
    </row>
    <row r="50" spans="1:74" ht="14.25">
      <c r="A50" s="1" t="s">
        <v>400</v>
      </c>
      <c r="B50" s="1" t="s">
        <v>401</v>
      </c>
      <c r="C50" s="1" t="s">
        <v>402</v>
      </c>
      <c r="D50" s="1" t="s">
        <v>0</v>
      </c>
      <c r="E50" s="1" t="s">
        <v>1</v>
      </c>
      <c r="F50" s="1" t="s">
        <v>2</v>
      </c>
      <c r="G50" s="1" t="s">
        <v>3</v>
      </c>
      <c r="H50" s="1" t="s">
        <v>4</v>
      </c>
      <c r="I50" s="1" t="s">
        <v>5</v>
      </c>
      <c r="J50" s="1" t="s">
        <v>6</v>
      </c>
      <c r="K50" s="1" t="s">
        <v>7</v>
      </c>
      <c r="L50" s="1" t="s">
        <v>8</v>
      </c>
      <c r="M50" s="1" t="s">
        <v>9</v>
      </c>
      <c r="N50" s="1" t="s">
        <v>10</v>
      </c>
      <c r="O50" s="1" t="s">
        <v>11</v>
      </c>
      <c r="P50" s="1" t="s">
        <v>60</v>
      </c>
      <c r="Q50" s="1" t="s">
        <v>61</v>
      </c>
      <c r="R50" s="1" t="s">
        <v>143</v>
      </c>
      <c r="S50" s="1" t="s">
        <v>144</v>
      </c>
      <c r="T50" s="1" t="s">
        <v>145</v>
      </c>
      <c r="U50" s="1" t="s">
        <v>146</v>
      </c>
      <c r="V50" s="1" t="s">
        <v>161</v>
      </c>
      <c r="W50" s="1" t="s">
        <v>162</v>
      </c>
      <c r="X50" s="1" t="s">
        <v>163</v>
      </c>
      <c r="Y50" s="1" t="s">
        <v>164</v>
      </c>
      <c r="Z50" s="1" t="s">
        <v>165</v>
      </c>
      <c r="AA50" s="1" t="s">
        <v>166</v>
      </c>
      <c r="AB50" s="1" t="s">
        <v>167</v>
      </c>
      <c r="AC50" s="1" t="s">
        <v>168</v>
      </c>
      <c r="AD50" s="1" t="s">
        <v>169</v>
      </c>
      <c r="AE50" s="1" t="s">
        <v>213</v>
      </c>
      <c r="AF50" s="1" t="s">
        <v>214</v>
      </c>
      <c r="AG50" s="1" t="s">
        <v>215</v>
      </c>
      <c r="AH50" s="1" t="s">
        <v>216</v>
      </c>
      <c r="AI50" s="1" t="s">
        <v>217</v>
      </c>
      <c r="AJ50" s="1" t="s">
        <v>218</v>
      </c>
      <c r="AK50" s="1" t="s">
        <v>219</v>
      </c>
      <c r="AL50" s="1" t="s">
        <v>220</v>
      </c>
      <c r="AM50" s="1" t="s">
        <v>253</v>
      </c>
      <c r="AN50" s="1" t="s">
        <v>254</v>
      </c>
      <c r="AO50" s="1" t="s">
        <v>255</v>
      </c>
      <c r="AP50" s="1" t="s">
        <v>256</v>
      </c>
      <c r="AQ50" s="1" t="s">
        <v>257</v>
      </c>
      <c r="AR50" s="1" t="s">
        <v>258</v>
      </c>
      <c r="AS50" s="1" t="s">
        <v>259</v>
      </c>
      <c r="AT50" s="1" t="s">
        <v>260</v>
      </c>
      <c r="AU50" s="1" t="s">
        <v>261</v>
      </c>
      <c r="AV50" s="1" t="s">
        <v>262</v>
      </c>
      <c r="AW50" s="1" t="s">
        <v>263</v>
      </c>
      <c r="AX50" s="1" t="s">
        <v>264</v>
      </c>
      <c r="AY50" s="1" t="s">
        <v>265</v>
      </c>
      <c r="AZ50" s="1" t="s">
        <v>266</v>
      </c>
      <c r="BA50" s="1" t="s">
        <v>267</v>
      </c>
      <c r="BB50" s="1" t="s">
        <v>268</v>
      </c>
      <c r="BC50" s="1" t="s">
        <v>269</v>
      </c>
      <c r="BD50" s="1" t="s">
        <v>270</v>
      </c>
      <c r="BE50" s="1" t="s">
        <v>271</v>
      </c>
      <c r="BF50" s="1" t="s">
        <v>272</v>
      </c>
      <c r="BG50" s="1" t="s">
        <v>273</v>
      </c>
      <c r="BH50" s="1" t="s">
        <v>274</v>
      </c>
      <c r="BI50" s="1" t="s">
        <v>275</v>
      </c>
      <c r="BJ50" s="1" t="s">
        <v>276</v>
      </c>
      <c r="BK50" s="1" t="s">
        <v>277</v>
      </c>
      <c r="BL50" s="1" t="s">
        <v>278</v>
      </c>
      <c r="BM50" s="1" t="s">
        <v>279</v>
      </c>
      <c r="BN50" s="1" t="s">
        <v>280</v>
      </c>
      <c r="BO50" s="1" t="s">
        <v>281</v>
      </c>
      <c r="BP50" s="1" t="s">
        <v>282</v>
      </c>
      <c r="BQ50" s="1" t="s">
        <v>283</v>
      </c>
      <c r="BR50" s="1" t="s">
        <v>284</v>
      </c>
      <c r="BS50" s="1" t="s">
        <v>285</v>
      </c>
      <c r="BT50" s="1" t="s">
        <v>286</v>
      </c>
      <c r="BU50" s="1" t="s">
        <v>403</v>
      </c>
      <c r="BV50" s="1" t="s">
        <v>404</v>
      </c>
    </row>
    <row r="51" spans="1:74" ht="14.25">
      <c r="A51" t="s">
        <v>12</v>
      </c>
      <c r="B51" t="s">
        <v>287</v>
      </c>
      <c r="C51" t="s">
        <v>288</v>
      </c>
      <c r="D51" t="s">
        <v>22</v>
      </c>
      <c r="E51" t="s">
        <v>23</v>
      </c>
      <c r="F51" t="s">
        <v>104</v>
      </c>
      <c r="G51" t="s">
        <v>105</v>
      </c>
      <c r="H51" t="s">
        <v>106</v>
      </c>
      <c r="I51" t="s">
        <v>105</v>
      </c>
      <c r="J51" t="s">
        <v>289</v>
      </c>
      <c r="K51" t="s">
        <v>104</v>
      </c>
      <c r="L51" t="s">
        <v>104</v>
      </c>
      <c r="M51" t="s">
        <v>22</v>
      </c>
      <c r="N51" t="s">
        <v>18</v>
      </c>
      <c r="O51" t="s">
        <v>22</v>
      </c>
      <c r="P51" t="s">
        <v>16</v>
      </c>
      <c r="Q51" t="s">
        <v>105</v>
      </c>
      <c r="R51" t="s">
        <v>22</v>
      </c>
      <c r="S51" t="s">
        <v>111</v>
      </c>
      <c r="T51" t="s">
        <v>28</v>
      </c>
      <c r="U51" t="s">
        <v>21</v>
      </c>
      <c r="V51" t="s">
        <v>111</v>
      </c>
      <c r="W51" t="s">
        <v>227</v>
      </c>
      <c r="X51" t="s">
        <v>29</v>
      </c>
      <c r="Y51" t="s">
        <v>29</v>
      </c>
      <c r="Z51" t="s">
        <v>19</v>
      </c>
      <c r="AA51" t="s">
        <v>20</v>
      </c>
      <c r="AB51" t="s">
        <v>191</v>
      </c>
      <c r="AC51" t="s">
        <v>19</v>
      </c>
      <c r="AD51" t="s">
        <v>20</v>
      </c>
      <c r="AE51" t="s">
        <v>105</v>
      </c>
      <c r="AF51" t="s">
        <v>191</v>
      </c>
      <c r="AG51" t="s">
        <v>30</v>
      </c>
      <c r="AH51" t="s">
        <v>35</v>
      </c>
      <c r="AI51" t="s">
        <v>227</v>
      </c>
      <c r="AJ51" t="s">
        <v>225</v>
      </c>
      <c r="AK51" t="s">
        <v>196</v>
      </c>
      <c r="AL51" t="s">
        <v>192</v>
      </c>
      <c r="AM51" t="s">
        <v>192</v>
      </c>
      <c r="AN51" t="s">
        <v>34</v>
      </c>
      <c r="AO51" t="s">
        <v>35</v>
      </c>
      <c r="AP51" t="s">
        <v>30</v>
      </c>
      <c r="AQ51" t="s">
        <v>227</v>
      </c>
      <c r="AR51" t="s">
        <v>191</v>
      </c>
      <c r="AS51" t="s">
        <v>17</v>
      </c>
      <c r="AT51" t="s">
        <v>226</v>
      </c>
      <c r="AU51" t="s">
        <v>192</v>
      </c>
      <c r="AV51" t="s">
        <v>195</v>
      </c>
      <c r="AW51" t="s">
        <v>183</v>
      </c>
      <c r="AX51" t="s">
        <v>33</v>
      </c>
      <c r="AY51" t="s">
        <v>239</v>
      </c>
      <c r="AZ51" t="s">
        <v>35</v>
      </c>
      <c r="BA51" t="s">
        <v>192</v>
      </c>
      <c r="BB51" t="s">
        <v>192</v>
      </c>
      <c r="BC51" t="s">
        <v>33</v>
      </c>
      <c r="BD51" t="s">
        <v>33</v>
      </c>
      <c r="BE51" t="s">
        <v>117</v>
      </c>
      <c r="BF51" t="s">
        <v>196</v>
      </c>
      <c r="BG51" t="s">
        <v>30</v>
      </c>
      <c r="BH51" t="s">
        <v>30</v>
      </c>
      <c r="BI51" t="s">
        <v>174</v>
      </c>
      <c r="BJ51" t="s">
        <v>183</v>
      </c>
      <c r="BK51" t="s">
        <v>225</v>
      </c>
      <c r="BL51" t="s">
        <v>31</v>
      </c>
      <c r="BM51" t="s">
        <v>196</v>
      </c>
      <c r="BN51" t="s">
        <v>196</v>
      </c>
      <c r="BO51" t="s">
        <v>33</v>
      </c>
      <c r="BP51" t="s">
        <v>33</v>
      </c>
      <c r="BQ51" t="s">
        <v>239</v>
      </c>
      <c r="BR51" t="s">
        <v>115</v>
      </c>
      <c r="BS51" t="s">
        <v>32</v>
      </c>
      <c r="BT51" t="s">
        <v>117</v>
      </c>
      <c r="BU51">
        <v>740</v>
      </c>
      <c r="BV51">
        <f>69*1005+740</f>
        <v>70085</v>
      </c>
    </row>
    <row r="52" spans="1:74" ht="14.25">
      <c r="A52" t="s">
        <v>24</v>
      </c>
      <c r="B52" t="s">
        <v>290</v>
      </c>
      <c r="C52" t="s">
        <v>291</v>
      </c>
      <c r="D52" t="s">
        <v>160</v>
      </c>
      <c r="E52" t="s">
        <v>235</v>
      </c>
      <c r="F52" t="s">
        <v>292</v>
      </c>
      <c r="G52" t="s">
        <v>240</v>
      </c>
      <c r="H52" t="s">
        <v>235</v>
      </c>
      <c r="I52" t="s">
        <v>236</v>
      </c>
      <c r="J52" t="s">
        <v>235</v>
      </c>
      <c r="K52" t="s">
        <v>155</v>
      </c>
      <c r="L52" t="s">
        <v>236</v>
      </c>
      <c r="M52" t="s">
        <v>293</v>
      </c>
      <c r="N52" t="s">
        <v>149</v>
      </c>
      <c r="O52" t="s">
        <v>159</v>
      </c>
      <c r="P52" t="s">
        <v>294</v>
      </c>
      <c r="Q52" t="s">
        <v>235</v>
      </c>
      <c r="R52" t="s">
        <v>160</v>
      </c>
      <c r="S52" t="s">
        <v>241</v>
      </c>
      <c r="T52" t="s">
        <v>54</v>
      </c>
      <c r="U52" t="s">
        <v>236</v>
      </c>
      <c r="V52" t="s">
        <v>56</v>
      </c>
      <c r="W52" t="s">
        <v>289</v>
      </c>
      <c r="X52" t="s">
        <v>294</v>
      </c>
      <c r="Y52" t="s">
        <v>158</v>
      </c>
      <c r="Z52" t="s">
        <v>56</v>
      </c>
      <c r="AA52" t="s">
        <v>133</v>
      </c>
      <c r="AB52" t="s">
        <v>56</v>
      </c>
      <c r="AC52" t="s">
        <v>134</v>
      </c>
      <c r="AD52" t="s">
        <v>295</v>
      </c>
      <c r="AE52" t="s">
        <v>46</v>
      </c>
      <c r="AF52" t="s">
        <v>245</v>
      </c>
      <c r="AG52" t="s">
        <v>46</v>
      </c>
      <c r="AH52" t="s">
        <v>242</v>
      </c>
      <c r="AI52" t="s">
        <v>245</v>
      </c>
      <c r="AJ52" t="s">
        <v>234</v>
      </c>
      <c r="AK52" t="s">
        <v>296</v>
      </c>
      <c r="AL52" t="s">
        <v>296</v>
      </c>
      <c r="AM52" t="s">
        <v>53</v>
      </c>
      <c r="AN52" t="s">
        <v>297</v>
      </c>
      <c r="AO52" t="s">
        <v>298</v>
      </c>
      <c r="AP52" t="s">
        <v>299</v>
      </c>
      <c r="AQ52" t="s">
        <v>299</v>
      </c>
      <c r="AR52" t="s">
        <v>300</v>
      </c>
      <c r="AS52" t="s">
        <v>301</v>
      </c>
      <c r="AT52" t="s">
        <v>302</v>
      </c>
      <c r="AU52" t="s">
        <v>302</v>
      </c>
      <c r="AV52" t="s">
        <v>303</v>
      </c>
      <c r="AW52" t="s">
        <v>301</v>
      </c>
      <c r="AX52" t="s">
        <v>289</v>
      </c>
      <c r="AY52" t="s">
        <v>304</v>
      </c>
      <c r="AZ52" t="s">
        <v>304</v>
      </c>
      <c r="BA52" t="s">
        <v>305</v>
      </c>
      <c r="BB52" t="s">
        <v>306</v>
      </c>
      <c r="BC52" t="s">
        <v>289</v>
      </c>
      <c r="BD52" t="s">
        <v>289</v>
      </c>
      <c r="BE52" t="s">
        <v>241</v>
      </c>
      <c r="BU52">
        <v>5</v>
      </c>
      <c r="BV52">
        <f>54*1005+5</f>
        <v>54275</v>
      </c>
    </row>
    <row r="54" spans="1:3" ht="15">
      <c r="A54" s="3" t="s">
        <v>413</v>
      </c>
      <c r="B54" s="3"/>
      <c r="C54" s="3"/>
    </row>
    <row r="55" spans="1:81" ht="14.25">
      <c r="A55" s="1" t="s">
        <v>400</v>
      </c>
      <c r="B55" s="1" t="s">
        <v>401</v>
      </c>
      <c r="C55" s="1" t="s">
        <v>402</v>
      </c>
      <c r="D55" s="1" t="s">
        <v>0</v>
      </c>
      <c r="E55" s="1" t="s">
        <v>1</v>
      </c>
      <c r="F55" s="1" t="s">
        <v>2</v>
      </c>
      <c r="G55" s="1" t="s">
        <v>3</v>
      </c>
      <c r="H55" s="1" t="s">
        <v>4</v>
      </c>
      <c r="I55" s="1" t="s">
        <v>5</v>
      </c>
      <c r="J55" s="1" t="s">
        <v>6</v>
      </c>
      <c r="K55" s="1" t="s">
        <v>7</v>
      </c>
      <c r="L55" s="1" t="s">
        <v>8</v>
      </c>
      <c r="M55" s="1" t="s">
        <v>9</v>
      </c>
      <c r="N55" s="1" t="s">
        <v>10</v>
      </c>
      <c r="O55" s="1" t="s">
        <v>11</v>
      </c>
      <c r="P55" s="1" t="s">
        <v>60</v>
      </c>
      <c r="Q55" s="1" t="s">
        <v>61</v>
      </c>
      <c r="R55" s="1" t="s">
        <v>143</v>
      </c>
      <c r="S55" s="1" t="s">
        <v>144</v>
      </c>
      <c r="T55" s="1" t="s">
        <v>145</v>
      </c>
      <c r="U55" s="1" t="s">
        <v>146</v>
      </c>
      <c r="V55" s="1" t="s">
        <v>161</v>
      </c>
      <c r="W55" s="1" t="s">
        <v>162</v>
      </c>
      <c r="X55" s="1" t="s">
        <v>163</v>
      </c>
      <c r="Y55" s="1" t="s">
        <v>164</v>
      </c>
      <c r="Z55" s="1" t="s">
        <v>165</v>
      </c>
      <c r="AA55" s="1" t="s">
        <v>166</v>
      </c>
      <c r="AB55" s="1" t="s">
        <v>167</v>
      </c>
      <c r="AC55" s="1" t="s">
        <v>168</v>
      </c>
      <c r="AD55" s="1" t="s">
        <v>169</v>
      </c>
      <c r="AE55" s="1" t="s">
        <v>213</v>
      </c>
      <c r="AF55" s="1" t="s">
        <v>214</v>
      </c>
      <c r="AG55" s="1" t="s">
        <v>215</v>
      </c>
      <c r="AH55" s="1" t="s">
        <v>216</v>
      </c>
      <c r="AI55" s="1" t="s">
        <v>217</v>
      </c>
      <c r="AJ55" s="1" t="s">
        <v>218</v>
      </c>
      <c r="AK55" s="1" t="s">
        <v>219</v>
      </c>
      <c r="AL55" s="1" t="s">
        <v>220</v>
      </c>
      <c r="AM55" s="1" t="s">
        <v>253</v>
      </c>
      <c r="AN55" s="1" t="s">
        <v>254</v>
      </c>
      <c r="AO55" s="1" t="s">
        <v>255</v>
      </c>
      <c r="AP55" s="1" t="s">
        <v>256</v>
      </c>
      <c r="AQ55" s="1" t="s">
        <v>257</v>
      </c>
      <c r="AR55" s="1" t="s">
        <v>258</v>
      </c>
      <c r="AS55" s="1" t="s">
        <v>259</v>
      </c>
      <c r="AT55" s="1" t="s">
        <v>260</v>
      </c>
      <c r="AU55" s="1" t="s">
        <v>261</v>
      </c>
      <c r="AV55" s="1" t="s">
        <v>262</v>
      </c>
      <c r="AW55" s="1" t="s">
        <v>263</v>
      </c>
      <c r="AX55" s="1" t="s">
        <v>264</v>
      </c>
      <c r="AY55" s="1" t="s">
        <v>265</v>
      </c>
      <c r="AZ55" s="1" t="s">
        <v>266</v>
      </c>
      <c r="BA55" s="1" t="s">
        <v>267</v>
      </c>
      <c r="BB55" s="1" t="s">
        <v>268</v>
      </c>
      <c r="BC55" s="1" t="s">
        <v>269</v>
      </c>
      <c r="BD55" s="1" t="s">
        <v>270</v>
      </c>
      <c r="BE55" s="1" t="s">
        <v>271</v>
      </c>
      <c r="BF55" s="1" t="s">
        <v>272</v>
      </c>
      <c r="BG55" s="1" t="s">
        <v>273</v>
      </c>
      <c r="BH55" s="1" t="s">
        <v>274</v>
      </c>
      <c r="BI55" s="1" t="s">
        <v>275</v>
      </c>
      <c r="BJ55" s="1" t="s">
        <v>276</v>
      </c>
      <c r="BK55" s="1" t="s">
        <v>277</v>
      </c>
      <c r="BL55" s="1" t="s">
        <v>278</v>
      </c>
      <c r="BM55" s="1" t="s">
        <v>279</v>
      </c>
      <c r="BN55" s="1" t="s">
        <v>280</v>
      </c>
      <c r="BO55" s="1" t="s">
        <v>281</v>
      </c>
      <c r="BP55" s="1" t="s">
        <v>282</v>
      </c>
      <c r="BQ55" s="1" t="s">
        <v>283</v>
      </c>
      <c r="BR55" s="1" t="s">
        <v>284</v>
      </c>
      <c r="BS55" s="1" t="s">
        <v>285</v>
      </c>
      <c r="BT55" s="1" t="s">
        <v>286</v>
      </c>
      <c r="BU55" s="1" t="s">
        <v>307</v>
      </c>
      <c r="BV55" s="1" t="s">
        <v>308</v>
      </c>
      <c r="BW55" s="1" t="s">
        <v>309</v>
      </c>
      <c r="BX55" s="1" t="s">
        <v>310</v>
      </c>
      <c r="BY55" s="1" t="s">
        <v>311</v>
      </c>
      <c r="BZ55" s="1" t="s">
        <v>312</v>
      </c>
      <c r="CA55" s="1" t="s">
        <v>313</v>
      </c>
      <c r="CB55" s="1" t="s">
        <v>403</v>
      </c>
      <c r="CC55" s="1" t="s">
        <v>404</v>
      </c>
    </row>
    <row r="56" spans="1:81" ht="14.25">
      <c r="A56" t="s">
        <v>12</v>
      </c>
      <c r="B56" t="s">
        <v>314</v>
      </c>
      <c r="C56" t="s">
        <v>315</v>
      </c>
      <c r="D56" t="s">
        <v>72</v>
      </c>
      <c r="E56" t="s">
        <v>72</v>
      </c>
      <c r="F56" t="s">
        <v>178</v>
      </c>
      <c r="G56" t="s">
        <v>75</v>
      </c>
      <c r="H56" t="s">
        <v>85</v>
      </c>
      <c r="I56" t="s">
        <v>185</v>
      </c>
      <c r="J56" t="s">
        <v>172</v>
      </c>
      <c r="K56" t="s">
        <v>173</v>
      </c>
      <c r="L56" t="s">
        <v>185</v>
      </c>
      <c r="M56" t="s">
        <v>172</v>
      </c>
      <c r="N56" t="s">
        <v>85</v>
      </c>
      <c r="O56" t="s">
        <v>86</v>
      </c>
      <c r="P56" t="s">
        <v>172</v>
      </c>
      <c r="Q56" t="s">
        <v>173</v>
      </c>
      <c r="R56" t="s">
        <v>177</v>
      </c>
      <c r="S56" t="s">
        <v>176</v>
      </c>
      <c r="T56" t="s">
        <v>176</v>
      </c>
      <c r="U56" t="s">
        <v>176</v>
      </c>
      <c r="V56" t="s">
        <v>177</v>
      </c>
      <c r="W56" t="s">
        <v>172</v>
      </c>
      <c r="X56" t="s">
        <v>176</v>
      </c>
      <c r="Y56" t="s">
        <v>93</v>
      </c>
      <c r="Z56" t="s">
        <v>177</v>
      </c>
      <c r="AA56" t="s">
        <v>85</v>
      </c>
      <c r="AB56" t="s">
        <v>86</v>
      </c>
      <c r="AC56" t="s">
        <v>86</v>
      </c>
      <c r="AD56" t="s">
        <v>185</v>
      </c>
      <c r="AE56" t="s">
        <v>172</v>
      </c>
      <c r="AF56" t="s">
        <v>180</v>
      </c>
      <c r="AG56" t="s">
        <v>180</v>
      </c>
      <c r="AH56" t="s">
        <v>97</v>
      </c>
      <c r="AI56" t="s">
        <v>98</v>
      </c>
      <c r="AJ56" t="s">
        <v>177</v>
      </c>
      <c r="AK56" t="s">
        <v>172</v>
      </c>
      <c r="AL56" t="s">
        <v>88</v>
      </c>
      <c r="AM56" t="s">
        <v>97</v>
      </c>
      <c r="AN56" t="s">
        <v>93</v>
      </c>
      <c r="AO56" t="s">
        <v>97</v>
      </c>
      <c r="AP56" t="s">
        <v>179</v>
      </c>
      <c r="AQ56" t="s">
        <v>92</v>
      </c>
      <c r="AR56" t="s">
        <v>103</v>
      </c>
      <c r="AS56" t="s">
        <v>316</v>
      </c>
      <c r="AT56" t="s">
        <v>22</v>
      </c>
      <c r="AU56" t="s">
        <v>99</v>
      </c>
      <c r="AV56" t="s">
        <v>91</v>
      </c>
      <c r="AW56" t="s">
        <v>27</v>
      </c>
      <c r="AX56" t="s">
        <v>27</v>
      </c>
      <c r="AY56" t="s">
        <v>99</v>
      </c>
      <c r="AZ56" t="s">
        <v>317</v>
      </c>
      <c r="BA56" t="s">
        <v>248</v>
      </c>
      <c r="BB56" t="s">
        <v>17</v>
      </c>
      <c r="BC56" t="s">
        <v>20</v>
      </c>
      <c r="BD56" t="s">
        <v>105</v>
      </c>
      <c r="BE56" t="s">
        <v>104</v>
      </c>
      <c r="BF56" t="s">
        <v>105</v>
      </c>
      <c r="BG56" t="s">
        <v>21</v>
      </c>
      <c r="BH56" t="s">
        <v>230</v>
      </c>
      <c r="BI56" t="s">
        <v>29</v>
      </c>
      <c r="BJ56" t="s">
        <v>316</v>
      </c>
      <c r="BK56" t="s">
        <v>23</v>
      </c>
      <c r="BL56" t="s">
        <v>18</v>
      </c>
      <c r="BM56" t="s">
        <v>21</v>
      </c>
      <c r="BN56" t="s">
        <v>16</v>
      </c>
      <c r="BO56" t="s">
        <v>174</v>
      </c>
      <c r="BP56" t="s">
        <v>18</v>
      </c>
      <c r="BQ56" t="s">
        <v>29</v>
      </c>
      <c r="BR56" t="s">
        <v>20</v>
      </c>
      <c r="BS56" t="s">
        <v>28</v>
      </c>
      <c r="BT56" t="s">
        <v>30</v>
      </c>
      <c r="BU56" t="s">
        <v>227</v>
      </c>
      <c r="BV56" t="s">
        <v>29</v>
      </c>
      <c r="BW56" t="s">
        <v>117</v>
      </c>
      <c r="BX56" t="s">
        <v>292</v>
      </c>
      <c r="BY56" t="s">
        <v>196</v>
      </c>
      <c r="BZ56" t="s">
        <v>35</v>
      </c>
      <c r="CA56" t="s">
        <v>30</v>
      </c>
      <c r="CB56">
        <v>500</v>
      </c>
      <c r="CC56">
        <f>76*1005+500</f>
        <v>76880</v>
      </c>
    </row>
    <row r="57" spans="1:81" ht="14.25">
      <c r="A57" t="s">
        <v>24</v>
      </c>
      <c r="B57" t="s">
        <v>318</v>
      </c>
      <c r="C57" t="s">
        <v>319</v>
      </c>
      <c r="D57" t="s">
        <v>19</v>
      </c>
      <c r="E57" t="s">
        <v>29</v>
      </c>
      <c r="F57" t="s">
        <v>116</v>
      </c>
      <c r="G57" t="s">
        <v>111</v>
      </c>
      <c r="H57" t="s">
        <v>23</v>
      </c>
      <c r="I57" t="s">
        <v>105</v>
      </c>
      <c r="J57" t="s">
        <v>16</v>
      </c>
      <c r="K57" t="s">
        <v>320</v>
      </c>
      <c r="L57" t="s">
        <v>320</v>
      </c>
      <c r="M57" t="s">
        <v>16</v>
      </c>
      <c r="N57" t="s">
        <v>23</v>
      </c>
      <c r="O57" t="s">
        <v>22</v>
      </c>
      <c r="P57" t="s">
        <v>248</v>
      </c>
      <c r="Q57" t="s">
        <v>321</v>
      </c>
      <c r="R57" t="s">
        <v>248</v>
      </c>
      <c r="S57" t="s">
        <v>248</v>
      </c>
      <c r="T57" t="s">
        <v>317</v>
      </c>
      <c r="U57" t="s">
        <v>111</v>
      </c>
      <c r="V57" t="s">
        <v>248</v>
      </c>
      <c r="W57" t="s">
        <v>320</v>
      </c>
      <c r="X57" t="s">
        <v>316</v>
      </c>
      <c r="Y57" t="s">
        <v>106</v>
      </c>
      <c r="Z57" t="s">
        <v>320</v>
      </c>
      <c r="AA57" t="s">
        <v>16</v>
      </c>
      <c r="AB57" t="s">
        <v>34</v>
      </c>
      <c r="AC57" t="s">
        <v>320</v>
      </c>
      <c r="AD57" t="s">
        <v>23</v>
      </c>
      <c r="AE57" t="s">
        <v>183</v>
      </c>
      <c r="AF57" t="s">
        <v>104</v>
      </c>
      <c r="AG57" t="s">
        <v>23</v>
      </c>
      <c r="AH57" t="s">
        <v>16</v>
      </c>
      <c r="AI57" t="s">
        <v>18</v>
      </c>
      <c r="AJ57" t="s">
        <v>18</v>
      </c>
      <c r="AK57" t="s">
        <v>226</v>
      </c>
      <c r="AL57" t="s">
        <v>111</v>
      </c>
      <c r="AM57" t="s">
        <v>21</v>
      </c>
      <c r="AN57" t="s">
        <v>19</v>
      </c>
      <c r="AO57" t="s">
        <v>32</v>
      </c>
      <c r="AP57" t="s">
        <v>20</v>
      </c>
      <c r="AQ57" t="s">
        <v>224</v>
      </c>
      <c r="AR57" t="s">
        <v>35</v>
      </c>
      <c r="AS57" t="s">
        <v>322</v>
      </c>
      <c r="AT57" t="s">
        <v>227</v>
      </c>
      <c r="AU57" t="s">
        <v>226</v>
      </c>
      <c r="AV57" t="s">
        <v>183</v>
      </c>
      <c r="AW57" t="s">
        <v>127</v>
      </c>
      <c r="AX57" t="s">
        <v>195</v>
      </c>
      <c r="AY57" t="s">
        <v>127</v>
      </c>
      <c r="AZ57" t="s">
        <v>230</v>
      </c>
      <c r="BA57" t="s">
        <v>322</v>
      </c>
      <c r="BB57" t="s">
        <v>33</v>
      </c>
      <c r="BC57" t="s">
        <v>117</v>
      </c>
      <c r="BD57" t="s">
        <v>230</v>
      </c>
      <c r="BE57" t="s">
        <v>237</v>
      </c>
      <c r="BF57" t="s">
        <v>252</v>
      </c>
      <c r="BG57" t="s">
        <v>232</v>
      </c>
      <c r="BH57" t="s">
        <v>231</v>
      </c>
      <c r="BI57" t="s">
        <v>252</v>
      </c>
      <c r="BJ57" t="s">
        <v>232</v>
      </c>
      <c r="BK57" t="s">
        <v>323</v>
      </c>
      <c r="BL57" t="s">
        <v>323</v>
      </c>
      <c r="BM57" t="s">
        <v>115</v>
      </c>
      <c r="BN57" t="s">
        <v>115</v>
      </c>
      <c r="BO57" t="s">
        <v>323</v>
      </c>
      <c r="BP57" t="s">
        <v>238</v>
      </c>
      <c r="BQ57" t="s">
        <v>124</v>
      </c>
      <c r="BR57" t="s">
        <v>324</v>
      </c>
      <c r="BS57" t="s">
        <v>238</v>
      </c>
      <c r="BT57" t="s">
        <v>232</v>
      </c>
      <c r="CB57">
        <v>575</v>
      </c>
      <c r="CC57">
        <f>69*1005+575</f>
        <v>69920</v>
      </c>
    </row>
    <row r="58" spans="1:81" ht="14.25">
      <c r="A58" t="s">
        <v>37</v>
      </c>
      <c r="B58" t="s">
        <v>325</v>
      </c>
      <c r="C58" t="s">
        <v>326</v>
      </c>
      <c r="D58" t="s">
        <v>105</v>
      </c>
      <c r="E58" t="s">
        <v>316</v>
      </c>
      <c r="F58" t="s">
        <v>106</v>
      </c>
      <c r="G58" t="s">
        <v>103</v>
      </c>
      <c r="H58" t="s">
        <v>317</v>
      </c>
      <c r="I58" t="s">
        <v>320</v>
      </c>
      <c r="J58" t="s">
        <v>320</v>
      </c>
      <c r="K58" t="s">
        <v>320</v>
      </c>
      <c r="L58" t="s">
        <v>111</v>
      </c>
      <c r="M58" t="s">
        <v>106</v>
      </c>
      <c r="N58" t="s">
        <v>16</v>
      </c>
      <c r="O58" t="s">
        <v>320</v>
      </c>
      <c r="P58" t="s">
        <v>106</v>
      </c>
      <c r="Q58" t="s">
        <v>16</v>
      </c>
      <c r="R58" t="s">
        <v>105</v>
      </c>
      <c r="S58" t="s">
        <v>23</v>
      </c>
      <c r="T58" t="s">
        <v>16</v>
      </c>
      <c r="U58" t="s">
        <v>16</v>
      </c>
      <c r="V58" t="s">
        <v>21</v>
      </c>
      <c r="W58" t="s">
        <v>22</v>
      </c>
      <c r="X58" t="s">
        <v>17</v>
      </c>
      <c r="Y58" t="s">
        <v>223</v>
      </c>
      <c r="Z58" t="s">
        <v>111</v>
      </c>
      <c r="AA58" t="s">
        <v>28</v>
      </c>
      <c r="AB58" t="s">
        <v>20</v>
      </c>
      <c r="AC58" t="s">
        <v>19</v>
      </c>
      <c r="AD58" t="s">
        <v>17</v>
      </c>
      <c r="AE58" t="s">
        <v>28</v>
      </c>
      <c r="AF58" t="s">
        <v>20</v>
      </c>
      <c r="AG58" t="s">
        <v>227</v>
      </c>
      <c r="AH58" t="s">
        <v>224</v>
      </c>
      <c r="AI58" t="s">
        <v>224</v>
      </c>
      <c r="AJ58" t="s">
        <v>127</v>
      </c>
      <c r="AK58" t="s">
        <v>226</v>
      </c>
      <c r="AL58" t="s">
        <v>183</v>
      </c>
      <c r="AM58" t="s">
        <v>196</v>
      </c>
      <c r="AN58" t="s">
        <v>118</v>
      </c>
      <c r="AO58" t="s">
        <v>327</v>
      </c>
      <c r="AP58" t="s">
        <v>227</v>
      </c>
      <c r="AQ58" t="s">
        <v>232</v>
      </c>
      <c r="AR58" t="s">
        <v>127</v>
      </c>
      <c r="AS58" t="s">
        <v>33</v>
      </c>
      <c r="AT58" t="s">
        <v>127</v>
      </c>
      <c r="AU58" t="s">
        <v>34</v>
      </c>
      <c r="AV58" t="s">
        <v>118</v>
      </c>
      <c r="AW58" t="s">
        <v>124</v>
      </c>
      <c r="AX58" t="s">
        <v>123</v>
      </c>
      <c r="AY58" t="s">
        <v>237</v>
      </c>
      <c r="AZ58" t="s">
        <v>59</v>
      </c>
      <c r="BA58" t="s">
        <v>233</v>
      </c>
      <c r="BB58" t="s">
        <v>199</v>
      </c>
      <c r="BC58" t="s">
        <v>238</v>
      </c>
      <c r="BD58" t="s">
        <v>240</v>
      </c>
      <c r="BE58" t="s">
        <v>328</v>
      </c>
      <c r="BF58" t="s">
        <v>197</v>
      </c>
      <c r="BG58" t="s">
        <v>329</v>
      </c>
      <c r="BH58" t="s">
        <v>43</v>
      </c>
      <c r="BI58" t="s">
        <v>330</v>
      </c>
      <c r="BJ58" t="s">
        <v>331</v>
      </c>
      <c r="BK58" t="s">
        <v>155</v>
      </c>
      <c r="BL58" t="s">
        <v>294</v>
      </c>
      <c r="BM58" t="s">
        <v>236</v>
      </c>
      <c r="BN58" t="s">
        <v>330</v>
      </c>
      <c r="BO58" t="s">
        <v>186</v>
      </c>
      <c r="BP58" t="s">
        <v>240</v>
      </c>
      <c r="BQ58" t="s">
        <v>46</v>
      </c>
      <c r="CB58">
        <v>725</v>
      </c>
      <c r="CC58">
        <f>66*1005+725</f>
        <v>67055</v>
      </c>
    </row>
    <row r="59" spans="1:81" ht="14.25">
      <c r="A59" t="s">
        <v>48</v>
      </c>
      <c r="B59" t="s">
        <v>332</v>
      </c>
      <c r="C59" t="s">
        <v>333</v>
      </c>
      <c r="D59" t="s">
        <v>28</v>
      </c>
      <c r="E59" t="s">
        <v>19</v>
      </c>
      <c r="F59" t="s">
        <v>20</v>
      </c>
      <c r="G59" t="s">
        <v>191</v>
      </c>
      <c r="H59" t="s">
        <v>29</v>
      </c>
      <c r="I59" t="s">
        <v>191</v>
      </c>
      <c r="J59" t="s">
        <v>191</v>
      </c>
      <c r="K59" t="s">
        <v>29</v>
      </c>
      <c r="L59" t="s">
        <v>224</v>
      </c>
      <c r="M59" t="s">
        <v>30</v>
      </c>
      <c r="N59" t="s">
        <v>30</v>
      </c>
      <c r="O59" t="s">
        <v>54</v>
      </c>
      <c r="P59" t="s">
        <v>31</v>
      </c>
      <c r="Q59" t="s">
        <v>19</v>
      </c>
      <c r="R59" t="s">
        <v>191</v>
      </c>
      <c r="S59" t="s">
        <v>227</v>
      </c>
      <c r="T59" t="s">
        <v>224</v>
      </c>
      <c r="U59" t="s">
        <v>224</v>
      </c>
      <c r="V59" t="s">
        <v>30</v>
      </c>
      <c r="W59" t="s">
        <v>19</v>
      </c>
      <c r="X59" t="s">
        <v>35</v>
      </c>
      <c r="Y59" t="s">
        <v>191</v>
      </c>
      <c r="Z59" t="s">
        <v>224</v>
      </c>
      <c r="AA59" t="s">
        <v>242</v>
      </c>
      <c r="AB59" t="s">
        <v>238</v>
      </c>
      <c r="AC59" t="s">
        <v>30</v>
      </c>
      <c r="AD59" t="s">
        <v>29</v>
      </c>
      <c r="AE59" t="s">
        <v>30</v>
      </c>
      <c r="AF59" t="s">
        <v>29</v>
      </c>
      <c r="AG59" t="s">
        <v>191</v>
      </c>
      <c r="AH59" t="s">
        <v>28</v>
      </c>
      <c r="AI59" t="s">
        <v>227</v>
      </c>
      <c r="AJ59" t="s">
        <v>227</v>
      </c>
      <c r="AK59" t="s">
        <v>30</v>
      </c>
      <c r="AL59" t="s">
        <v>191</v>
      </c>
      <c r="AM59" t="s">
        <v>51</v>
      </c>
      <c r="AN59" t="s">
        <v>292</v>
      </c>
      <c r="AO59" t="s">
        <v>196</v>
      </c>
      <c r="AP59" t="s">
        <v>183</v>
      </c>
      <c r="AQ59" t="s">
        <v>252</v>
      </c>
      <c r="AR59" t="s">
        <v>230</v>
      </c>
      <c r="AS59" t="s">
        <v>33</v>
      </c>
      <c r="AT59" t="s">
        <v>239</v>
      </c>
      <c r="AU59" t="s">
        <v>194</v>
      </c>
      <c r="AV59" t="s">
        <v>249</v>
      </c>
      <c r="AW59" t="s">
        <v>334</v>
      </c>
      <c r="AX59" t="s">
        <v>289</v>
      </c>
      <c r="AY59" t="s">
        <v>232</v>
      </c>
      <c r="AZ59" t="s">
        <v>249</v>
      </c>
      <c r="BA59" t="s">
        <v>195</v>
      </c>
      <c r="BB59" t="s">
        <v>195</v>
      </c>
      <c r="BC59" t="s">
        <v>230</v>
      </c>
      <c r="BD59" t="s">
        <v>239</v>
      </c>
      <c r="BE59" t="s">
        <v>115</v>
      </c>
      <c r="BF59" t="s">
        <v>232</v>
      </c>
      <c r="BG59" t="s">
        <v>34</v>
      </c>
      <c r="BH59" t="s">
        <v>335</v>
      </c>
      <c r="BI59" t="s">
        <v>58</v>
      </c>
      <c r="BJ59" t="s">
        <v>32</v>
      </c>
      <c r="BK59" t="s">
        <v>118</v>
      </c>
      <c r="BL59" t="s">
        <v>336</v>
      </c>
      <c r="BM59" t="s">
        <v>123</v>
      </c>
      <c r="BN59" t="s">
        <v>126</v>
      </c>
      <c r="BO59" t="s">
        <v>123</v>
      </c>
      <c r="BP59" t="s">
        <v>233</v>
      </c>
      <c r="BQ59" t="s">
        <v>118</v>
      </c>
      <c r="CB59">
        <v>145</v>
      </c>
      <c r="CC59">
        <f>66*1005+145</f>
        <v>66475</v>
      </c>
    </row>
    <row r="60" spans="1:81" ht="14.25">
      <c r="A60" t="s">
        <v>100</v>
      </c>
      <c r="B60" t="s">
        <v>337</v>
      </c>
      <c r="C60" t="s">
        <v>338</v>
      </c>
      <c r="D60" t="s">
        <v>18</v>
      </c>
      <c r="E60" t="s">
        <v>106</v>
      </c>
      <c r="F60" t="s">
        <v>22</v>
      </c>
      <c r="G60" t="s">
        <v>22</v>
      </c>
      <c r="H60" t="s">
        <v>16</v>
      </c>
      <c r="I60" t="s">
        <v>18</v>
      </c>
      <c r="J60" t="s">
        <v>223</v>
      </c>
      <c r="K60" t="s">
        <v>18</v>
      </c>
      <c r="L60" t="s">
        <v>18</v>
      </c>
      <c r="M60" t="s">
        <v>19</v>
      </c>
      <c r="N60" t="s">
        <v>17</v>
      </c>
      <c r="O60" t="s">
        <v>19</v>
      </c>
      <c r="P60" t="s">
        <v>17</v>
      </c>
      <c r="Q60" t="s">
        <v>28</v>
      </c>
      <c r="R60" t="s">
        <v>191</v>
      </c>
      <c r="S60" t="s">
        <v>20</v>
      </c>
      <c r="T60" t="s">
        <v>28</v>
      </c>
      <c r="U60" t="s">
        <v>227</v>
      </c>
      <c r="V60" t="s">
        <v>29</v>
      </c>
      <c r="W60" t="s">
        <v>225</v>
      </c>
      <c r="X60" t="s">
        <v>183</v>
      </c>
      <c r="Y60" t="s">
        <v>227</v>
      </c>
      <c r="Z60" t="s">
        <v>30</v>
      </c>
      <c r="AA60" t="s">
        <v>29</v>
      </c>
      <c r="AB60" t="s">
        <v>224</v>
      </c>
      <c r="AC60" t="s">
        <v>30</v>
      </c>
      <c r="AD60" t="s">
        <v>31</v>
      </c>
      <c r="AE60" t="s">
        <v>174</v>
      </c>
      <c r="AF60" t="s">
        <v>31</v>
      </c>
      <c r="AG60" t="s">
        <v>192</v>
      </c>
      <c r="AH60" t="s">
        <v>32</v>
      </c>
      <c r="AI60" t="s">
        <v>249</v>
      </c>
      <c r="AJ60" t="s">
        <v>252</v>
      </c>
      <c r="AK60" t="s">
        <v>232</v>
      </c>
      <c r="AL60" t="s">
        <v>198</v>
      </c>
      <c r="AM60" t="s">
        <v>336</v>
      </c>
      <c r="AN60" t="s">
        <v>232</v>
      </c>
      <c r="AO60" t="s">
        <v>118</v>
      </c>
      <c r="AP60" t="s">
        <v>126</v>
      </c>
      <c r="AQ60" t="s">
        <v>128</v>
      </c>
      <c r="AR60" t="s">
        <v>59</v>
      </c>
      <c r="AS60" t="s">
        <v>323</v>
      </c>
      <c r="AT60" t="s">
        <v>123</v>
      </c>
      <c r="AU60" t="s">
        <v>186</v>
      </c>
      <c r="AV60" t="s">
        <v>331</v>
      </c>
      <c r="AW60" t="s">
        <v>339</v>
      </c>
      <c r="AX60" t="s">
        <v>197</v>
      </c>
      <c r="AY60" t="s">
        <v>197</v>
      </c>
      <c r="AZ60" t="s">
        <v>199</v>
      </c>
      <c r="BA60" t="s">
        <v>42</v>
      </c>
      <c r="BB60" t="s">
        <v>155</v>
      </c>
      <c r="BC60" t="s">
        <v>240</v>
      </c>
      <c r="BD60" t="s">
        <v>45</v>
      </c>
      <c r="BE60" t="s">
        <v>340</v>
      </c>
      <c r="BF60" t="s">
        <v>58</v>
      </c>
      <c r="BG60" t="s">
        <v>331</v>
      </c>
      <c r="BH60" t="s">
        <v>292</v>
      </c>
      <c r="BI60" t="s">
        <v>56</v>
      </c>
      <c r="BJ60" t="s">
        <v>132</v>
      </c>
      <c r="BK60" t="s">
        <v>240</v>
      </c>
      <c r="BL60" t="s">
        <v>45</v>
      </c>
      <c r="BM60" t="s">
        <v>57</v>
      </c>
      <c r="BN60" t="s">
        <v>292</v>
      </c>
      <c r="BO60" t="s">
        <v>330</v>
      </c>
      <c r="BP60" t="s">
        <v>58</v>
      </c>
      <c r="CB60">
        <v>475</v>
      </c>
      <c r="CC60">
        <f>65*1005+475</f>
        <v>65800</v>
      </c>
    </row>
    <row r="61" spans="1:81" ht="14.25">
      <c r="A61" t="s">
        <v>107</v>
      </c>
      <c r="B61" t="s">
        <v>341</v>
      </c>
      <c r="C61" t="s">
        <v>342</v>
      </c>
      <c r="D61" t="s">
        <v>223</v>
      </c>
      <c r="E61" t="s">
        <v>20</v>
      </c>
      <c r="F61" t="s">
        <v>225</v>
      </c>
      <c r="G61" t="s">
        <v>225</v>
      </c>
      <c r="H61" t="s">
        <v>343</v>
      </c>
      <c r="I61" t="s">
        <v>227</v>
      </c>
      <c r="J61" t="s">
        <v>35</v>
      </c>
      <c r="K61" t="s">
        <v>225</v>
      </c>
      <c r="L61" t="s">
        <v>191</v>
      </c>
      <c r="M61" t="s">
        <v>344</v>
      </c>
      <c r="N61" t="s">
        <v>17</v>
      </c>
      <c r="O61" t="s">
        <v>225</v>
      </c>
      <c r="P61" t="s">
        <v>225</v>
      </c>
      <c r="Q61" t="s">
        <v>29</v>
      </c>
      <c r="R61" t="s">
        <v>296</v>
      </c>
      <c r="S61" t="s">
        <v>30</v>
      </c>
      <c r="T61" t="s">
        <v>192</v>
      </c>
      <c r="U61" t="s">
        <v>227</v>
      </c>
      <c r="V61" t="s">
        <v>225</v>
      </c>
      <c r="W61" t="s">
        <v>334</v>
      </c>
      <c r="X61" t="s">
        <v>191</v>
      </c>
      <c r="Y61" t="s">
        <v>30</v>
      </c>
      <c r="Z61" t="s">
        <v>30</v>
      </c>
      <c r="AA61" t="s">
        <v>225</v>
      </c>
      <c r="AB61" t="s">
        <v>150</v>
      </c>
      <c r="AC61" t="s">
        <v>191</v>
      </c>
      <c r="AD61" t="s">
        <v>225</v>
      </c>
      <c r="AE61" t="s">
        <v>227</v>
      </c>
      <c r="AF61" t="s">
        <v>192</v>
      </c>
      <c r="AG61" t="s">
        <v>345</v>
      </c>
      <c r="AH61" t="s">
        <v>225</v>
      </c>
      <c r="AI61" t="s">
        <v>31</v>
      </c>
      <c r="AJ61" t="s">
        <v>183</v>
      </c>
      <c r="AK61" t="s">
        <v>195</v>
      </c>
      <c r="AL61" t="s">
        <v>346</v>
      </c>
      <c r="AM61" t="s">
        <v>52</v>
      </c>
      <c r="AN61" t="s">
        <v>32</v>
      </c>
      <c r="AO61" t="s">
        <v>34</v>
      </c>
      <c r="AP61" t="s">
        <v>241</v>
      </c>
      <c r="AQ61" t="s">
        <v>347</v>
      </c>
      <c r="AR61" t="s">
        <v>122</v>
      </c>
      <c r="AS61" t="s">
        <v>199</v>
      </c>
      <c r="AT61" t="s">
        <v>348</v>
      </c>
      <c r="AU61" t="s">
        <v>244</v>
      </c>
      <c r="AV61" t="s">
        <v>349</v>
      </c>
      <c r="AW61" t="s">
        <v>289</v>
      </c>
      <c r="AX61" t="s">
        <v>231</v>
      </c>
      <c r="AY61" t="s">
        <v>237</v>
      </c>
      <c r="AZ61" t="s">
        <v>125</v>
      </c>
      <c r="BA61" t="s">
        <v>350</v>
      </c>
      <c r="BB61" t="s">
        <v>336</v>
      </c>
      <c r="BC61" t="s">
        <v>186</v>
      </c>
      <c r="BD61" t="s">
        <v>329</v>
      </c>
      <c r="BE61" t="s">
        <v>125</v>
      </c>
      <c r="BF61" t="s">
        <v>351</v>
      </c>
      <c r="BG61" t="s">
        <v>151</v>
      </c>
      <c r="BH61" t="s">
        <v>194</v>
      </c>
      <c r="BI61" t="s">
        <v>118</v>
      </c>
      <c r="BJ61" t="s">
        <v>155</v>
      </c>
      <c r="BK61" t="s">
        <v>154</v>
      </c>
      <c r="CB61">
        <v>205</v>
      </c>
      <c r="CC61">
        <f>60*1005+205</f>
        <v>60505</v>
      </c>
    </row>
    <row r="62" spans="1:81" ht="14.25">
      <c r="A62" t="s">
        <v>112</v>
      </c>
      <c r="B62" t="s">
        <v>352</v>
      </c>
      <c r="C62" t="s">
        <v>353</v>
      </c>
      <c r="D62" t="s">
        <v>239</v>
      </c>
      <c r="E62" t="s">
        <v>195</v>
      </c>
      <c r="F62" t="s">
        <v>117</v>
      </c>
      <c r="G62" t="s">
        <v>195</v>
      </c>
      <c r="H62" t="s">
        <v>192</v>
      </c>
      <c r="I62" t="s">
        <v>33</v>
      </c>
      <c r="J62" t="s">
        <v>239</v>
      </c>
      <c r="K62" t="s">
        <v>252</v>
      </c>
      <c r="L62" t="s">
        <v>32</v>
      </c>
      <c r="M62" t="s">
        <v>150</v>
      </c>
      <c r="N62" t="s">
        <v>125</v>
      </c>
      <c r="O62" t="s">
        <v>32</v>
      </c>
      <c r="P62" t="s">
        <v>194</v>
      </c>
      <c r="Q62" t="s">
        <v>127</v>
      </c>
      <c r="R62" t="s">
        <v>239</v>
      </c>
      <c r="S62" t="s">
        <v>232</v>
      </c>
      <c r="T62" t="s">
        <v>194</v>
      </c>
      <c r="U62" t="s">
        <v>122</v>
      </c>
      <c r="V62" t="s">
        <v>115</v>
      </c>
      <c r="W62" t="s">
        <v>249</v>
      </c>
      <c r="X62" t="s">
        <v>127</v>
      </c>
      <c r="Y62" t="s">
        <v>122</v>
      </c>
      <c r="Z62" t="s">
        <v>328</v>
      </c>
      <c r="AA62" t="s">
        <v>122</v>
      </c>
      <c r="AB62" t="s">
        <v>122</v>
      </c>
      <c r="AC62" t="s">
        <v>323</v>
      </c>
      <c r="AD62" t="s">
        <v>33</v>
      </c>
      <c r="AE62" t="s">
        <v>323</v>
      </c>
      <c r="AF62" t="s">
        <v>124</v>
      </c>
      <c r="AG62" t="s">
        <v>40</v>
      </c>
      <c r="AH62" t="s">
        <v>128</v>
      </c>
      <c r="AI62" t="s">
        <v>237</v>
      </c>
      <c r="AJ62" t="s">
        <v>294</v>
      </c>
      <c r="AK62" t="s">
        <v>339</v>
      </c>
      <c r="AL62" t="s">
        <v>329</v>
      </c>
      <c r="AM62" t="s">
        <v>57</v>
      </c>
      <c r="AN62" t="s">
        <v>132</v>
      </c>
      <c r="AO62" t="s">
        <v>354</v>
      </c>
      <c r="AP62" t="s">
        <v>160</v>
      </c>
      <c r="AQ62" t="s">
        <v>236</v>
      </c>
      <c r="AR62" t="s">
        <v>293</v>
      </c>
      <c r="AS62" t="s">
        <v>193</v>
      </c>
      <c r="AT62" t="s">
        <v>355</v>
      </c>
      <c r="AU62" t="s">
        <v>296</v>
      </c>
      <c r="AV62" t="s">
        <v>152</v>
      </c>
      <c r="AW62" t="s">
        <v>51</v>
      </c>
      <c r="AX62" t="s">
        <v>51</v>
      </c>
      <c r="AY62" t="s">
        <v>158</v>
      </c>
      <c r="AZ62" t="s">
        <v>152</v>
      </c>
      <c r="BA62" t="s">
        <v>245</v>
      </c>
      <c r="BB62" t="s">
        <v>356</v>
      </c>
      <c r="BC62" t="s">
        <v>357</v>
      </c>
      <c r="BD62" t="s">
        <v>358</v>
      </c>
      <c r="BE62" t="s">
        <v>303</v>
      </c>
      <c r="BF62" t="s">
        <v>154</v>
      </c>
      <c r="BG62" t="s">
        <v>359</v>
      </c>
      <c r="BH62" t="s">
        <v>296</v>
      </c>
      <c r="BI62" t="s">
        <v>360</v>
      </c>
      <c r="BJ62" t="s">
        <v>361</v>
      </c>
      <c r="CB62">
        <v>695</v>
      </c>
      <c r="CC62">
        <f>59*1005+695</f>
        <v>59990</v>
      </c>
    </row>
    <row r="63" spans="1:81" ht="14.25">
      <c r="A63" t="s">
        <v>119</v>
      </c>
      <c r="B63" t="s">
        <v>362</v>
      </c>
      <c r="C63" t="s">
        <v>363</v>
      </c>
      <c r="D63" t="s">
        <v>123</v>
      </c>
      <c r="E63" t="s">
        <v>329</v>
      </c>
      <c r="F63" t="s">
        <v>59</v>
      </c>
      <c r="G63" t="s">
        <v>328</v>
      </c>
      <c r="H63" t="s">
        <v>233</v>
      </c>
      <c r="I63" t="s">
        <v>238</v>
      </c>
      <c r="J63" t="s">
        <v>125</v>
      </c>
      <c r="K63" t="s">
        <v>125</v>
      </c>
      <c r="L63" t="s">
        <v>343</v>
      </c>
      <c r="M63" t="s">
        <v>231</v>
      </c>
      <c r="N63" t="s">
        <v>233</v>
      </c>
      <c r="O63" t="s">
        <v>233</v>
      </c>
      <c r="P63" t="s">
        <v>124</v>
      </c>
      <c r="Q63" t="s">
        <v>125</v>
      </c>
      <c r="R63" t="s">
        <v>237</v>
      </c>
      <c r="S63" t="s">
        <v>41</v>
      </c>
      <c r="T63" t="s">
        <v>339</v>
      </c>
      <c r="U63" t="s">
        <v>197</v>
      </c>
      <c r="V63" t="s">
        <v>339</v>
      </c>
      <c r="W63" t="s">
        <v>41</v>
      </c>
      <c r="X63" t="s">
        <v>43</v>
      </c>
      <c r="Y63" t="s">
        <v>330</v>
      </c>
      <c r="Z63" t="s">
        <v>330</v>
      </c>
      <c r="AA63" t="s">
        <v>329</v>
      </c>
      <c r="AB63" t="s">
        <v>155</v>
      </c>
      <c r="AC63" t="s">
        <v>241</v>
      </c>
      <c r="AD63" t="s">
        <v>155</v>
      </c>
      <c r="AE63" t="s">
        <v>241</v>
      </c>
      <c r="AF63" t="s">
        <v>45</v>
      </c>
      <c r="AG63" t="s">
        <v>303</v>
      </c>
      <c r="AH63" t="s">
        <v>240</v>
      </c>
      <c r="AI63" t="s">
        <v>292</v>
      </c>
      <c r="AJ63" t="s">
        <v>160</v>
      </c>
      <c r="AK63" t="s">
        <v>364</v>
      </c>
      <c r="AL63" t="s">
        <v>235</v>
      </c>
      <c r="AM63" t="s">
        <v>235</v>
      </c>
      <c r="AN63" t="s">
        <v>365</v>
      </c>
      <c r="AO63" t="s">
        <v>52</v>
      </c>
      <c r="AP63" t="s">
        <v>154</v>
      </c>
      <c r="AQ63" t="s">
        <v>366</v>
      </c>
      <c r="AR63" t="s">
        <v>340</v>
      </c>
      <c r="AS63" t="s">
        <v>354</v>
      </c>
      <c r="AT63" t="s">
        <v>367</v>
      </c>
      <c r="AU63" t="s">
        <v>368</v>
      </c>
      <c r="AV63" t="s">
        <v>300</v>
      </c>
      <c r="AW63" t="s">
        <v>369</v>
      </c>
      <c r="AX63" t="s">
        <v>370</v>
      </c>
      <c r="AY63" t="s">
        <v>367</v>
      </c>
      <c r="AZ63" t="s">
        <v>368</v>
      </c>
      <c r="BA63" t="s">
        <v>245</v>
      </c>
      <c r="BB63" t="s">
        <v>371</v>
      </c>
      <c r="BC63" t="s">
        <v>301</v>
      </c>
      <c r="BD63" t="s">
        <v>296</v>
      </c>
      <c r="BE63" t="s">
        <v>328</v>
      </c>
      <c r="BF63" t="s">
        <v>56</v>
      </c>
      <c r="BG63" t="s">
        <v>47</v>
      </c>
      <c r="BH63" t="s">
        <v>336</v>
      </c>
      <c r="CB63">
        <v>0</v>
      </c>
      <c r="CC63">
        <f>57*1005</f>
        <v>57285</v>
      </c>
    </row>
    <row r="64" spans="1:81" ht="14.25">
      <c r="A64" t="s">
        <v>129</v>
      </c>
      <c r="B64" t="s">
        <v>372</v>
      </c>
      <c r="C64" t="s">
        <v>373</v>
      </c>
      <c r="D64" t="s">
        <v>239</v>
      </c>
      <c r="E64" t="s">
        <v>33</v>
      </c>
      <c r="F64" t="s">
        <v>33</v>
      </c>
      <c r="G64" t="s">
        <v>33</v>
      </c>
      <c r="H64" t="s">
        <v>183</v>
      </c>
      <c r="I64" t="s">
        <v>336</v>
      </c>
      <c r="J64" t="s">
        <v>194</v>
      </c>
      <c r="K64" t="s">
        <v>122</v>
      </c>
      <c r="L64" t="s">
        <v>230</v>
      </c>
      <c r="M64" t="s">
        <v>230</v>
      </c>
      <c r="N64" t="s">
        <v>249</v>
      </c>
      <c r="O64" t="s">
        <v>151</v>
      </c>
      <c r="P64" t="s">
        <v>194</v>
      </c>
      <c r="Q64" t="s">
        <v>127</v>
      </c>
      <c r="R64" t="s">
        <v>232</v>
      </c>
      <c r="S64" t="s">
        <v>194</v>
      </c>
      <c r="T64" t="s">
        <v>232</v>
      </c>
      <c r="U64" t="s">
        <v>47</v>
      </c>
      <c r="V64" t="s">
        <v>34</v>
      </c>
      <c r="W64" t="s">
        <v>127</v>
      </c>
      <c r="X64" t="s">
        <v>122</v>
      </c>
      <c r="Y64" t="s">
        <v>323</v>
      </c>
      <c r="Z64" t="s">
        <v>355</v>
      </c>
      <c r="AA64" t="s">
        <v>336</v>
      </c>
      <c r="AB64" t="s">
        <v>198</v>
      </c>
      <c r="AC64" t="s">
        <v>123</v>
      </c>
      <c r="AD64" t="s">
        <v>124</v>
      </c>
      <c r="AE64" t="s">
        <v>124</v>
      </c>
      <c r="AF64" t="s">
        <v>343</v>
      </c>
      <c r="AG64" t="s">
        <v>123</v>
      </c>
      <c r="AH64" t="s">
        <v>374</v>
      </c>
      <c r="AI64" t="s">
        <v>155</v>
      </c>
      <c r="AJ64" t="s">
        <v>197</v>
      </c>
      <c r="AK64" t="s">
        <v>328</v>
      </c>
      <c r="AL64" t="s">
        <v>123</v>
      </c>
      <c r="AM64" t="s">
        <v>375</v>
      </c>
      <c r="AN64" t="s">
        <v>339</v>
      </c>
      <c r="AO64" t="s">
        <v>328</v>
      </c>
      <c r="AP64" t="s">
        <v>367</v>
      </c>
      <c r="AQ64" t="s">
        <v>43</v>
      </c>
      <c r="AR64" t="s">
        <v>42</v>
      </c>
      <c r="AS64" t="s">
        <v>57</v>
      </c>
      <c r="AT64" t="s">
        <v>376</v>
      </c>
      <c r="AU64" t="s">
        <v>344</v>
      </c>
      <c r="AV64" t="s">
        <v>377</v>
      </c>
      <c r="AW64" t="s">
        <v>55</v>
      </c>
      <c r="AX64" t="s">
        <v>378</v>
      </c>
      <c r="AY64" t="s">
        <v>360</v>
      </c>
      <c r="AZ64" t="s">
        <v>379</v>
      </c>
      <c r="BA64" t="s">
        <v>305</v>
      </c>
      <c r="BB64" t="s">
        <v>374</v>
      </c>
      <c r="BC64" t="s">
        <v>294</v>
      </c>
      <c r="BD64" t="s">
        <v>380</v>
      </c>
      <c r="BE64" t="s">
        <v>381</v>
      </c>
      <c r="BF64" t="s">
        <v>382</v>
      </c>
      <c r="BG64" t="s">
        <v>196</v>
      </c>
      <c r="CB64">
        <v>130</v>
      </c>
      <c r="CC64">
        <f>56*1005+130</f>
        <v>56410</v>
      </c>
    </row>
    <row r="65" spans="1:81" ht="14.25">
      <c r="A65" t="s">
        <v>135</v>
      </c>
      <c r="B65" t="s">
        <v>383</v>
      </c>
      <c r="C65" t="s">
        <v>384</v>
      </c>
      <c r="D65" t="s">
        <v>18</v>
      </c>
      <c r="E65" t="s">
        <v>18</v>
      </c>
      <c r="F65" t="s">
        <v>28</v>
      </c>
      <c r="G65" t="s">
        <v>28</v>
      </c>
      <c r="H65" t="s">
        <v>19</v>
      </c>
      <c r="I65" t="s">
        <v>191</v>
      </c>
      <c r="J65" t="s">
        <v>29</v>
      </c>
      <c r="K65" t="s">
        <v>19</v>
      </c>
      <c r="L65" t="s">
        <v>195</v>
      </c>
      <c r="M65" t="s">
        <v>19</v>
      </c>
      <c r="N65" t="s">
        <v>19</v>
      </c>
      <c r="O65" t="s">
        <v>20</v>
      </c>
      <c r="P65" t="s">
        <v>28</v>
      </c>
      <c r="Q65" t="s">
        <v>123</v>
      </c>
      <c r="R65" t="s">
        <v>227</v>
      </c>
      <c r="S65" t="s">
        <v>19</v>
      </c>
      <c r="T65" t="s">
        <v>198</v>
      </c>
      <c r="U65" t="s">
        <v>225</v>
      </c>
      <c r="V65" t="s">
        <v>192</v>
      </c>
      <c r="W65" t="s">
        <v>227</v>
      </c>
      <c r="X65" t="s">
        <v>197</v>
      </c>
      <c r="Y65" t="s">
        <v>30</v>
      </c>
      <c r="Z65" t="s">
        <v>385</v>
      </c>
      <c r="AA65" t="s">
        <v>31</v>
      </c>
      <c r="AB65" t="s">
        <v>199</v>
      </c>
      <c r="AC65" t="s">
        <v>34</v>
      </c>
      <c r="AD65" t="s">
        <v>331</v>
      </c>
      <c r="AE65" t="s">
        <v>198</v>
      </c>
      <c r="AF65" t="s">
        <v>118</v>
      </c>
      <c r="AG65" t="s">
        <v>133</v>
      </c>
      <c r="AH65" t="s">
        <v>40</v>
      </c>
      <c r="AI65" t="s">
        <v>150</v>
      </c>
      <c r="AJ65" t="s">
        <v>240</v>
      </c>
      <c r="AK65" t="s">
        <v>386</v>
      </c>
      <c r="AL65" t="s">
        <v>44</v>
      </c>
      <c r="AM65" t="s">
        <v>304</v>
      </c>
      <c r="AN65" t="s">
        <v>154</v>
      </c>
      <c r="AO65" t="s">
        <v>152</v>
      </c>
      <c r="AP65" t="s">
        <v>304</v>
      </c>
      <c r="AQ65" t="s">
        <v>158</v>
      </c>
      <c r="AR65" t="s">
        <v>304</v>
      </c>
      <c r="AS65" t="s">
        <v>44</v>
      </c>
      <c r="AT65" t="s">
        <v>387</v>
      </c>
      <c r="AU65" t="s">
        <v>388</v>
      </c>
      <c r="AV65" t="s">
        <v>389</v>
      </c>
      <c r="AW65" t="s">
        <v>340</v>
      </c>
      <c r="CB65">
        <v>0</v>
      </c>
      <c r="CC65">
        <f>46*1005</f>
        <v>46230</v>
      </c>
    </row>
  </sheetData>
  <sheetProtection/>
  <mergeCells count="9">
    <mergeCell ref="A45:C45"/>
    <mergeCell ref="A49:C49"/>
    <mergeCell ref="A54:C54"/>
    <mergeCell ref="A1:C1"/>
    <mergeCell ref="A8:C8"/>
    <mergeCell ref="A21:C21"/>
    <mergeCell ref="A26:C26"/>
    <mergeCell ref="A35:C35"/>
    <mergeCell ref="A39:C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Hogye Szabolcs</dc:creator>
  <cp:keywords/>
  <dc:description/>
  <cp:lastModifiedBy>Windows-felhasználó</cp:lastModifiedBy>
  <dcterms:created xsi:type="dcterms:W3CDTF">2022-11-05T17:12:05Z</dcterms:created>
  <dcterms:modified xsi:type="dcterms:W3CDTF">2022-11-06T10:15:24Z</dcterms:modified>
  <cp:category/>
  <cp:version/>
  <cp:contentType/>
  <cp:contentStatus/>
</cp:coreProperties>
</file>